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ina\Documents\planovi\"/>
    </mc:Choice>
  </mc:AlternateContent>
  <xr:revisionPtr revIDLastSave="0" documentId="13_ncr:1_{84512545-CF50-470D-BCFC-D9679BA8F3B8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7" l="1"/>
  <c r="E29" i="7"/>
  <c r="E28" i="7" s="1"/>
  <c r="E27" i="7" s="1"/>
  <c r="E26" i="7" s="1"/>
  <c r="E25" i="7" s="1"/>
  <c r="F29" i="7"/>
  <c r="F28" i="7" s="1"/>
  <c r="F27" i="7" s="1"/>
  <c r="F26" i="7" s="1"/>
  <c r="F25" i="7" s="1"/>
  <c r="G29" i="7"/>
  <c r="G28" i="7" s="1"/>
  <c r="G27" i="7" s="1"/>
  <c r="G26" i="7" s="1"/>
  <c r="G25" i="7" s="1"/>
  <c r="D28" i="7"/>
  <c r="D27" i="7"/>
  <c r="D26" i="7"/>
  <c r="D25" i="7" s="1"/>
  <c r="C29" i="7"/>
  <c r="C28" i="7" s="1"/>
  <c r="C27" i="7" s="1"/>
  <c r="C26" i="7" s="1"/>
  <c r="C25" i="7" s="1"/>
  <c r="D478" i="7"/>
  <c r="E478" i="7"/>
  <c r="F478" i="7"/>
  <c r="G478" i="7"/>
  <c r="C478" i="7"/>
  <c r="D229" i="7" l="1"/>
  <c r="E229" i="7"/>
  <c r="F229" i="7"/>
  <c r="G229" i="7"/>
  <c r="D233" i="7"/>
  <c r="E233" i="7"/>
  <c r="F233" i="7"/>
  <c r="G233" i="7"/>
  <c r="C233" i="7"/>
  <c r="C229" i="7"/>
  <c r="D216" i="7"/>
  <c r="E216" i="7"/>
  <c r="F216" i="7"/>
  <c r="G216" i="7"/>
  <c r="D212" i="7"/>
  <c r="E212" i="7"/>
  <c r="F212" i="7"/>
  <c r="G212" i="7"/>
  <c r="C216" i="7"/>
  <c r="C212" i="7"/>
  <c r="D194" i="7"/>
  <c r="E194" i="7"/>
  <c r="F194" i="7"/>
  <c r="G194" i="7"/>
  <c r="D198" i="7"/>
  <c r="D193" i="7" s="1"/>
  <c r="E198" i="7"/>
  <c r="F198" i="7"/>
  <c r="F193" i="7" s="1"/>
  <c r="G198" i="7"/>
  <c r="C198" i="7"/>
  <c r="C194" i="7"/>
  <c r="D181" i="7"/>
  <c r="E181" i="7"/>
  <c r="F181" i="7"/>
  <c r="G181" i="7"/>
  <c r="D177" i="7"/>
  <c r="E177" i="7"/>
  <c r="F177" i="7"/>
  <c r="G177" i="7"/>
  <c r="C181" i="7"/>
  <c r="C177" i="7"/>
  <c r="G226" i="7"/>
  <c r="F226" i="7"/>
  <c r="E226" i="7"/>
  <c r="D226" i="7"/>
  <c r="C226" i="7"/>
  <c r="G224" i="7"/>
  <c r="F224" i="7"/>
  <c r="E224" i="7"/>
  <c r="D224" i="7"/>
  <c r="C224" i="7"/>
  <c r="G222" i="7"/>
  <c r="F222" i="7"/>
  <c r="E222" i="7"/>
  <c r="D222" i="7"/>
  <c r="C222" i="7"/>
  <c r="G209" i="7"/>
  <c r="F209" i="7"/>
  <c r="E209" i="7"/>
  <c r="D209" i="7"/>
  <c r="C209" i="7"/>
  <c r="G207" i="7"/>
  <c r="F207" i="7"/>
  <c r="E207" i="7"/>
  <c r="D207" i="7"/>
  <c r="C207" i="7"/>
  <c r="G205" i="7"/>
  <c r="F205" i="7"/>
  <c r="E205" i="7"/>
  <c r="D205" i="7"/>
  <c r="C205" i="7"/>
  <c r="D569" i="7"/>
  <c r="E569" i="7"/>
  <c r="F569" i="7"/>
  <c r="G569" i="7"/>
  <c r="D567" i="7"/>
  <c r="E567" i="7"/>
  <c r="E566" i="7" s="1"/>
  <c r="F567" i="7"/>
  <c r="G567" i="7"/>
  <c r="C569" i="7"/>
  <c r="C567" i="7"/>
  <c r="D527" i="7"/>
  <c r="E527" i="7"/>
  <c r="F527" i="7"/>
  <c r="G527" i="7"/>
  <c r="C527" i="7"/>
  <c r="D322" i="7"/>
  <c r="E322" i="7"/>
  <c r="F322" i="7"/>
  <c r="G322" i="7"/>
  <c r="C322" i="7"/>
  <c r="D104" i="7"/>
  <c r="D103" i="7" s="1"/>
  <c r="D102" i="7" s="1"/>
  <c r="D101" i="7" s="1"/>
  <c r="D100" i="7" s="1"/>
  <c r="E104" i="7"/>
  <c r="E103" i="7" s="1"/>
  <c r="E102" i="7" s="1"/>
  <c r="E101" i="7" s="1"/>
  <c r="E100" i="7" s="1"/>
  <c r="F104" i="7"/>
  <c r="F103" i="7" s="1"/>
  <c r="F102" i="7" s="1"/>
  <c r="F101" i="7" s="1"/>
  <c r="F100" i="7" s="1"/>
  <c r="G104" i="7"/>
  <c r="G103" i="7" s="1"/>
  <c r="G102" i="7" s="1"/>
  <c r="G101" i="7" s="1"/>
  <c r="G100" i="7" s="1"/>
  <c r="C104" i="7"/>
  <c r="C103" i="7" s="1"/>
  <c r="C102" i="7" s="1"/>
  <c r="C101" i="7" s="1"/>
  <c r="C100" i="7" s="1"/>
  <c r="D98" i="7"/>
  <c r="D97" i="7" s="1"/>
  <c r="D96" i="7" s="1"/>
  <c r="D95" i="7" s="1"/>
  <c r="D94" i="7" s="1"/>
  <c r="E98" i="7"/>
  <c r="E97" i="7" s="1"/>
  <c r="E96" i="7" s="1"/>
  <c r="E95" i="7" s="1"/>
  <c r="E94" i="7" s="1"/>
  <c r="F98" i="7"/>
  <c r="F97" i="7" s="1"/>
  <c r="F96" i="7" s="1"/>
  <c r="F95" i="7" s="1"/>
  <c r="F94" i="7" s="1"/>
  <c r="G98" i="7"/>
  <c r="G97" i="7" s="1"/>
  <c r="G96" i="7" s="1"/>
  <c r="G95" i="7" s="1"/>
  <c r="G94" i="7" s="1"/>
  <c r="C98" i="7"/>
  <c r="C97" i="7" s="1"/>
  <c r="C96" i="7" s="1"/>
  <c r="C95" i="7" s="1"/>
  <c r="C94" i="7" s="1"/>
  <c r="D37" i="7"/>
  <c r="D36" i="7" s="1"/>
  <c r="D35" i="7" s="1"/>
  <c r="D34" i="7" s="1"/>
  <c r="D33" i="7" s="1"/>
  <c r="E37" i="7"/>
  <c r="E36" i="7" s="1"/>
  <c r="E35" i="7" s="1"/>
  <c r="E34" i="7" s="1"/>
  <c r="E33" i="7" s="1"/>
  <c r="F37" i="7"/>
  <c r="F36" i="7" s="1"/>
  <c r="F35" i="7" s="1"/>
  <c r="F34" i="7" s="1"/>
  <c r="F33" i="7" s="1"/>
  <c r="G37" i="7"/>
  <c r="G36" i="7" s="1"/>
  <c r="G35" i="7" s="1"/>
  <c r="G34" i="7" s="1"/>
  <c r="G33" i="7" s="1"/>
  <c r="C37" i="7"/>
  <c r="C36" i="7" s="1"/>
  <c r="C35" i="7" s="1"/>
  <c r="C34" i="7" s="1"/>
  <c r="C33" i="7" s="1"/>
  <c r="E211" i="7" l="1"/>
  <c r="G228" i="7"/>
  <c r="F228" i="7"/>
  <c r="E228" i="7"/>
  <c r="D228" i="7"/>
  <c r="C228" i="7"/>
  <c r="G211" i="7"/>
  <c r="C211" i="7"/>
  <c r="F211" i="7"/>
  <c r="D211" i="7"/>
  <c r="D176" i="7"/>
  <c r="G193" i="7"/>
  <c r="G176" i="7"/>
  <c r="E193" i="7"/>
  <c r="C193" i="7"/>
  <c r="C176" i="7"/>
  <c r="F176" i="7"/>
  <c r="E176" i="7"/>
  <c r="C221" i="7"/>
  <c r="C220" i="7" s="1"/>
  <c r="C219" i="7" s="1"/>
  <c r="G221" i="7"/>
  <c r="F221" i="7"/>
  <c r="E221" i="7"/>
  <c r="E204" i="7"/>
  <c r="E203" i="7" s="1"/>
  <c r="E202" i="7" s="1"/>
  <c r="C204" i="7"/>
  <c r="C203" i="7" s="1"/>
  <c r="C202" i="7" s="1"/>
  <c r="G204" i="7"/>
  <c r="F204" i="7"/>
  <c r="D221" i="7"/>
  <c r="D204" i="7"/>
  <c r="F566" i="7"/>
  <c r="D566" i="7"/>
  <c r="C566" i="7"/>
  <c r="G566" i="7"/>
  <c r="D27" i="3"/>
  <c r="F28" i="10"/>
  <c r="D504" i="7"/>
  <c r="D512" i="7"/>
  <c r="D253" i="7"/>
  <c r="D252" i="7" s="1"/>
  <c r="D251" i="7" s="1"/>
  <c r="D250" i="7" s="1"/>
  <c r="D249" i="7" s="1"/>
  <c r="E253" i="7"/>
  <c r="E252" i="7" s="1"/>
  <c r="E251" i="7" s="1"/>
  <c r="E250" i="7" s="1"/>
  <c r="E249" i="7" s="1"/>
  <c r="F253" i="7"/>
  <c r="F252" i="7" s="1"/>
  <c r="F251" i="7" s="1"/>
  <c r="F250" i="7" s="1"/>
  <c r="F249" i="7" s="1"/>
  <c r="G253" i="7"/>
  <c r="G252" i="7" s="1"/>
  <c r="G251" i="7" s="1"/>
  <c r="G250" i="7" s="1"/>
  <c r="G249" i="7" s="1"/>
  <c r="C253" i="7"/>
  <c r="C252" i="7" s="1"/>
  <c r="C251" i="7" s="1"/>
  <c r="C250" i="7" s="1"/>
  <c r="C249" i="7" s="1"/>
  <c r="G220" i="7" l="1"/>
  <c r="G219" i="7" s="1"/>
  <c r="F220" i="7"/>
  <c r="F219" i="7" s="1"/>
  <c r="D220" i="7"/>
  <c r="D219" i="7" s="1"/>
  <c r="F203" i="7"/>
  <c r="F202" i="7" s="1"/>
  <c r="E220" i="7"/>
  <c r="E219" i="7" s="1"/>
  <c r="E201" i="7" s="1"/>
  <c r="G203" i="7"/>
  <c r="G202" i="7" s="1"/>
  <c r="G201" i="7" s="1"/>
  <c r="D203" i="7"/>
  <c r="D202" i="7" s="1"/>
  <c r="C201" i="7"/>
  <c r="E27" i="3"/>
  <c r="D317" i="7"/>
  <c r="D316" i="7" s="1"/>
  <c r="D315" i="7" s="1"/>
  <c r="D314" i="7" s="1"/>
  <c r="E317" i="7"/>
  <c r="E316" i="7" s="1"/>
  <c r="E315" i="7" s="1"/>
  <c r="E314" i="7" s="1"/>
  <c r="F317" i="7"/>
  <c r="F316" i="7" s="1"/>
  <c r="F315" i="7" s="1"/>
  <c r="F314" i="7" s="1"/>
  <c r="G317" i="7"/>
  <c r="G316" i="7" s="1"/>
  <c r="G315" i="7" s="1"/>
  <c r="G314" i="7" s="1"/>
  <c r="C317" i="7"/>
  <c r="C316" i="7" s="1"/>
  <c r="C315" i="7" s="1"/>
  <c r="C314" i="7" s="1"/>
  <c r="G27" i="3"/>
  <c r="H27" i="3"/>
  <c r="F27" i="3"/>
  <c r="G588" i="7"/>
  <c r="G587" i="7" s="1"/>
  <c r="G586" i="7" s="1"/>
  <c r="G585" i="7" s="1"/>
  <c r="G584" i="7" s="1"/>
  <c r="F588" i="7"/>
  <c r="F587" i="7" s="1"/>
  <c r="F586" i="7" s="1"/>
  <c r="F585" i="7" s="1"/>
  <c r="F584" i="7" s="1"/>
  <c r="E588" i="7"/>
  <c r="E587" i="7" s="1"/>
  <c r="E586" i="7" s="1"/>
  <c r="E585" i="7" s="1"/>
  <c r="E584" i="7" s="1"/>
  <c r="D588" i="7"/>
  <c r="D587" i="7" s="1"/>
  <c r="D586" i="7" s="1"/>
  <c r="D585" i="7" s="1"/>
  <c r="D584" i="7" s="1"/>
  <c r="C588" i="7"/>
  <c r="C587" i="7" s="1"/>
  <c r="C586" i="7" s="1"/>
  <c r="C585" i="7" s="1"/>
  <c r="C584" i="7" s="1"/>
  <c r="G582" i="7"/>
  <c r="F582" i="7"/>
  <c r="E582" i="7"/>
  <c r="D582" i="7"/>
  <c r="C582" i="7"/>
  <c r="G579" i="7"/>
  <c r="F579" i="7"/>
  <c r="E579" i="7"/>
  <c r="D579" i="7"/>
  <c r="C579" i="7"/>
  <c r="G575" i="7"/>
  <c r="F575" i="7"/>
  <c r="E575" i="7"/>
  <c r="D575" i="7"/>
  <c r="C575" i="7"/>
  <c r="G572" i="7"/>
  <c r="F572" i="7"/>
  <c r="E572" i="7"/>
  <c r="D572" i="7"/>
  <c r="C572" i="7"/>
  <c r="G561" i="7"/>
  <c r="G560" i="7" s="1"/>
  <c r="G559" i="7" s="1"/>
  <c r="F561" i="7"/>
  <c r="F560" i="7" s="1"/>
  <c r="F559" i="7" s="1"/>
  <c r="E561" i="7"/>
  <c r="E560" i="7" s="1"/>
  <c r="E559" i="7" s="1"/>
  <c r="D561" i="7"/>
  <c r="D560" i="7" s="1"/>
  <c r="D559" i="7" s="1"/>
  <c r="C561" i="7"/>
  <c r="C560" i="7" s="1"/>
  <c r="C559" i="7" s="1"/>
  <c r="G557" i="7"/>
  <c r="G556" i="7" s="1"/>
  <c r="G555" i="7" s="1"/>
  <c r="F557" i="7"/>
  <c r="F556" i="7" s="1"/>
  <c r="F555" i="7" s="1"/>
  <c r="E557" i="7"/>
  <c r="E556" i="7" s="1"/>
  <c r="E555" i="7" s="1"/>
  <c r="D557" i="7"/>
  <c r="D556" i="7" s="1"/>
  <c r="D555" i="7" s="1"/>
  <c r="C557" i="7"/>
  <c r="C556" i="7" s="1"/>
  <c r="C555" i="7" s="1"/>
  <c r="G552" i="7"/>
  <c r="G551" i="7" s="1"/>
  <c r="G550" i="7" s="1"/>
  <c r="F552" i="7"/>
  <c r="F551" i="7" s="1"/>
  <c r="F550" i="7" s="1"/>
  <c r="E552" i="7"/>
  <c r="E551" i="7" s="1"/>
  <c r="E550" i="7" s="1"/>
  <c r="D552" i="7"/>
  <c r="D551" i="7" s="1"/>
  <c r="D550" i="7" s="1"/>
  <c r="C552" i="7"/>
  <c r="C551" i="7" s="1"/>
  <c r="C550" i="7" s="1"/>
  <c r="G548" i="7"/>
  <c r="G547" i="7" s="1"/>
  <c r="G546" i="7" s="1"/>
  <c r="F548" i="7"/>
  <c r="F547" i="7" s="1"/>
  <c r="F546" i="7" s="1"/>
  <c r="E548" i="7"/>
  <c r="E547" i="7" s="1"/>
  <c r="E546" i="7" s="1"/>
  <c r="D548" i="7"/>
  <c r="D547" i="7" s="1"/>
  <c r="D546" i="7" s="1"/>
  <c r="C548" i="7"/>
  <c r="C547" i="7" s="1"/>
  <c r="C546" i="7" s="1"/>
  <c r="G543" i="7"/>
  <c r="G542" i="7" s="1"/>
  <c r="G541" i="7" s="1"/>
  <c r="F543" i="7"/>
  <c r="F542" i="7" s="1"/>
  <c r="F541" i="7" s="1"/>
  <c r="E543" i="7"/>
  <c r="E542" i="7" s="1"/>
  <c r="E541" i="7" s="1"/>
  <c r="D543" i="7"/>
  <c r="D542" i="7" s="1"/>
  <c r="D541" i="7" s="1"/>
  <c r="C543" i="7"/>
  <c r="C542" i="7" s="1"/>
  <c r="C541" i="7" s="1"/>
  <c r="G539" i="7"/>
  <c r="G538" i="7" s="1"/>
  <c r="G537" i="7" s="1"/>
  <c r="F539" i="7"/>
  <c r="F538" i="7" s="1"/>
  <c r="F537" i="7" s="1"/>
  <c r="E539" i="7"/>
  <c r="E538" i="7" s="1"/>
  <c r="E537" i="7" s="1"/>
  <c r="D539" i="7"/>
  <c r="D538" i="7" s="1"/>
  <c r="D537" i="7" s="1"/>
  <c r="C539" i="7"/>
  <c r="C538" i="7" s="1"/>
  <c r="C537" i="7" s="1"/>
  <c r="G533" i="7"/>
  <c r="G532" i="7" s="1"/>
  <c r="G531" i="7" s="1"/>
  <c r="G530" i="7" s="1"/>
  <c r="G529" i="7" s="1"/>
  <c r="F533" i="7"/>
  <c r="F532" i="7" s="1"/>
  <c r="F531" i="7" s="1"/>
  <c r="F530" i="7" s="1"/>
  <c r="F529" i="7" s="1"/>
  <c r="E533" i="7"/>
  <c r="E532" i="7" s="1"/>
  <c r="E531" i="7" s="1"/>
  <c r="E530" i="7" s="1"/>
  <c r="E529" i="7" s="1"/>
  <c r="D533" i="7"/>
  <c r="D532" i="7" s="1"/>
  <c r="D531" i="7" s="1"/>
  <c r="D530" i="7" s="1"/>
  <c r="D529" i="7" s="1"/>
  <c r="C533" i="7"/>
  <c r="C532" i="7" s="1"/>
  <c r="C531" i="7" s="1"/>
  <c r="C530" i="7" s="1"/>
  <c r="C529" i="7" s="1"/>
  <c r="G525" i="7"/>
  <c r="F525" i="7"/>
  <c r="E525" i="7"/>
  <c r="D525" i="7"/>
  <c r="C525" i="7"/>
  <c r="G519" i="7"/>
  <c r="G518" i="7" s="1"/>
  <c r="G517" i="7" s="1"/>
  <c r="G516" i="7" s="1"/>
  <c r="F519" i="7"/>
  <c r="F518" i="7" s="1"/>
  <c r="F517" i="7" s="1"/>
  <c r="F516" i="7" s="1"/>
  <c r="E519" i="7"/>
  <c r="E518" i="7" s="1"/>
  <c r="E517" i="7" s="1"/>
  <c r="E516" i="7" s="1"/>
  <c r="D519" i="7"/>
  <c r="D518" i="7" s="1"/>
  <c r="D517" i="7" s="1"/>
  <c r="D516" i="7" s="1"/>
  <c r="C519" i="7"/>
  <c r="C518" i="7" s="1"/>
  <c r="C517" i="7" s="1"/>
  <c r="C516" i="7" s="1"/>
  <c r="G512" i="7"/>
  <c r="G511" i="7" s="1"/>
  <c r="G510" i="7" s="1"/>
  <c r="G509" i="7" s="1"/>
  <c r="F512" i="7"/>
  <c r="F511" i="7" s="1"/>
  <c r="F510" i="7" s="1"/>
  <c r="F509" i="7" s="1"/>
  <c r="E512" i="7"/>
  <c r="E511" i="7" s="1"/>
  <c r="E510" i="7" s="1"/>
  <c r="E509" i="7" s="1"/>
  <c r="D511" i="7"/>
  <c r="D510" i="7" s="1"/>
  <c r="D509" i="7" s="1"/>
  <c r="C512" i="7"/>
  <c r="C511" i="7" s="1"/>
  <c r="C510" i="7" s="1"/>
  <c r="C509" i="7" s="1"/>
  <c r="G507" i="7"/>
  <c r="F507" i="7"/>
  <c r="E507" i="7"/>
  <c r="D507" i="7"/>
  <c r="D503" i="7" s="1"/>
  <c r="D502" i="7" s="1"/>
  <c r="D501" i="7" s="1"/>
  <c r="C507" i="7"/>
  <c r="G504" i="7"/>
  <c r="F504" i="7"/>
  <c r="E504" i="7"/>
  <c r="C504" i="7"/>
  <c r="G499" i="7"/>
  <c r="F499" i="7"/>
  <c r="E499" i="7"/>
  <c r="D499" i="7"/>
  <c r="C499" i="7"/>
  <c r="G496" i="7"/>
  <c r="F496" i="7"/>
  <c r="E496" i="7"/>
  <c r="D496" i="7"/>
  <c r="C496" i="7"/>
  <c r="G491" i="7"/>
  <c r="F491" i="7"/>
  <c r="E491" i="7"/>
  <c r="D491" i="7"/>
  <c r="C491" i="7"/>
  <c r="G485" i="7"/>
  <c r="F485" i="7"/>
  <c r="E485" i="7"/>
  <c r="D485" i="7"/>
  <c r="C485" i="7"/>
  <c r="G477" i="7"/>
  <c r="G476" i="7" s="1"/>
  <c r="G475" i="7" s="1"/>
  <c r="F477" i="7"/>
  <c r="F476" i="7" s="1"/>
  <c r="F475" i="7" s="1"/>
  <c r="E477" i="7"/>
  <c r="E476" i="7" s="1"/>
  <c r="E475" i="7" s="1"/>
  <c r="D477" i="7"/>
  <c r="D476" i="7" s="1"/>
  <c r="D475" i="7" s="1"/>
  <c r="C477" i="7"/>
  <c r="C476" i="7" s="1"/>
  <c r="C475" i="7" s="1"/>
  <c r="G473" i="7"/>
  <c r="G472" i="7" s="1"/>
  <c r="G471" i="7" s="1"/>
  <c r="G470" i="7" s="1"/>
  <c r="F473" i="7"/>
  <c r="F472" i="7" s="1"/>
  <c r="F471" i="7" s="1"/>
  <c r="F470" i="7" s="1"/>
  <c r="E473" i="7"/>
  <c r="E472" i="7" s="1"/>
  <c r="E471" i="7" s="1"/>
  <c r="E470" i="7" s="1"/>
  <c r="D473" i="7"/>
  <c r="D472" i="7" s="1"/>
  <c r="D471" i="7" s="1"/>
  <c r="D470" i="7" s="1"/>
  <c r="C473" i="7"/>
  <c r="C472" i="7" s="1"/>
  <c r="C471" i="7" s="1"/>
  <c r="C470" i="7" s="1"/>
  <c r="G467" i="7"/>
  <c r="G466" i="7" s="1"/>
  <c r="F467" i="7"/>
  <c r="F466" i="7" s="1"/>
  <c r="E467" i="7"/>
  <c r="E466" i="7" s="1"/>
  <c r="D467" i="7"/>
  <c r="D466" i="7" s="1"/>
  <c r="C467" i="7"/>
  <c r="C466" i="7" s="1"/>
  <c r="G464" i="7"/>
  <c r="F464" i="7"/>
  <c r="E464" i="7"/>
  <c r="D464" i="7"/>
  <c r="C464" i="7"/>
  <c r="G462" i="7"/>
  <c r="F462" i="7"/>
  <c r="E462" i="7"/>
  <c r="D462" i="7"/>
  <c r="C462" i="7"/>
  <c r="G458" i="7"/>
  <c r="F458" i="7"/>
  <c r="E458" i="7"/>
  <c r="D458" i="7"/>
  <c r="C458" i="7"/>
  <c r="G453" i="7"/>
  <c r="F453" i="7"/>
  <c r="E453" i="7"/>
  <c r="D453" i="7"/>
  <c r="C453" i="7"/>
  <c r="G451" i="7"/>
  <c r="F451" i="7"/>
  <c r="E451" i="7"/>
  <c r="D451" i="7"/>
  <c r="C451" i="7"/>
  <c r="G448" i="7"/>
  <c r="F448" i="7"/>
  <c r="E448" i="7"/>
  <c r="D448" i="7"/>
  <c r="C448" i="7"/>
  <c r="G446" i="7"/>
  <c r="F446" i="7"/>
  <c r="E446" i="7"/>
  <c r="D446" i="7"/>
  <c r="C446" i="7"/>
  <c r="G442" i="7"/>
  <c r="F442" i="7"/>
  <c r="E442" i="7"/>
  <c r="D442" i="7"/>
  <c r="C442" i="7"/>
  <c r="G436" i="7"/>
  <c r="G435" i="7" s="1"/>
  <c r="F436" i="7"/>
  <c r="F435" i="7" s="1"/>
  <c r="E436" i="7"/>
  <c r="E435" i="7" s="1"/>
  <c r="D436" i="7"/>
  <c r="D435" i="7" s="1"/>
  <c r="C436" i="7"/>
  <c r="C435" i="7" s="1"/>
  <c r="G433" i="7"/>
  <c r="F433" i="7"/>
  <c r="E433" i="7"/>
  <c r="D433" i="7"/>
  <c r="C433" i="7"/>
  <c r="G428" i="7"/>
  <c r="F428" i="7"/>
  <c r="E428" i="7"/>
  <c r="D428" i="7"/>
  <c r="C428" i="7"/>
  <c r="G421" i="7"/>
  <c r="F421" i="7"/>
  <c r="E421" i="7"/>
  <c r="D421" i="7"/>
  <c r="C421" i="7"/>
  <c r="G417" i="7"/>
  <c r="F417" i="7"/>
  <c r="E417" i="7"/>
  <c r="D417" i="7"/>
  <c r="C417" i="7"/>
  <c r="G412" i="7"/>
  <c r="G411" i="7" s="1"/>
  <c r="F412" i="7"/>
  <c r="F411" i="7" s="1"/>
  <c r="E412" i="7"/>
  <c r="E411" i="7" s="1"/>
  <c r="D412" i="7"/>
  <c r="D411" i="7" s="1"/>
  <c r="C412" i="7"/>
  <c r="C411" i="7" s="1"/>
  <c r="G409" i="7"/>
  <c r="F409" i="7"/>
  <c r="E409" i="7"/>
  <c r="D409" i="7"/>
  <c r="C409" i="7"/>
  <c r="G400" i="7"/>
  <c r="F400" i="7"/>
  <c r="E400" i="7"/>
  <c r="D400" i="7"/>
  <c r="C400" i="7"/>
  <c r="G393" i="7"/>
  <c r="F393" i="7"/>
  <c r="E393" i="7"/>
  <c r="D393" i="7"/>
  <c r="C393" i="7"/>
  <c r="G389" i="7"/>
  <c r="F389" i="7"/>
  <c r="E389" i="7"/>
  <c r="D389" i="7"/>
  <c r="C389" i="7"/>
  <c r="G383" i="7"/>
  <c r="G382" i="7" s="1"/>
  <c r="G381" i="7" s="1"/>
  <c r="G380" i="7" s="1"/>
  <c r="F383" i="7"/>
  <c r="F382" i="7" s="1"/>
  <c r="F381" i="7" s="1"/>
  <c r="F380" i="7" s="1"/>
  <c r="E383" i="7"/>
  <c r="E382" i="7" s="1"/>
  <c r="E381" i="7" s="1"/>
  <c r="E380" i="7" s="1"/>
  <c r="D383" i="7"/>
  <c r="D382" i="7" s="1"/>
  <c r="D381" i="7" s="1"/>
  <c r="D380" i="7" s="1"/>
  <c r="C383" i="7"/>
  <c r="C382" i="7" s="1"/>
  <c r="C381" i="7" s="1"/>
  <c r="C380" i="7" s="1"/>
  <c r="G377" i="7"/>
  <c r="G376" i="7" s="1"/>
  <c r="G375" i="7" s="1"/>
  <c r="G374" i="7" s="1"/>
  <c r="F377" i="7"/>
  <c r="F376" i="7" s="1"/>
  <c r="F375" i="7" s="1"/>
  <c r="F374" i="7" s="1"/>
  <c r="E377" i="7"/>
  <c r="E376" i="7" s="1"/>
  <c r="E375" i="7" s="1"/>
  <c r="E374" i="7" s="1"/>
  <c r="D377" i="7"/>
  <c r="D376" i="7" s="1"/>
  <c r="D375" i="7" s="1"/>
  <c r="D374" i="7" s="1"/>
  <c r="C377" i="7"/>
  <c r="C376" i="7" s="1"/>
  <c r="C375" i="7" s="1"/>
  <c r="C374" i="7" s="1"/>
  <c r="G372" i="7"/>
  <c r="G371" i="7" s="1"/>
  <c r="G370" i="7" s="1"/>
  <c r="G369" i="7" s="1"/>
  <c r="F372" i="7"/>
  <c r="F371" i="7" s="1"/>
  <c r="F370" i="7" s="1"/>
  <c r="F369" i="7" s="1"/>
  <c r="E372" i="7"/>
  <c r="E371" i="7" s="1"/>
  <c r="E370" i="7" s="1"/>
  <c r="E369" i="7" s="1"/>
  <c r="D372" i="7"/>
  <c r="D371" i="7" s="1"/>
  <c r="D370" i="7" s="1"/>
  <c r="D369" i="7" s="1"/>
  <c r="C372" i="7"/>
  <c r="C371" i="7" s="1"/>
  <c r="C370" i="7" s="1"/>
  <c r="C369" i="7" s="1"/>
  <c r="G366" i="7"/>
  <c r="G365" i="7" s="1"/>
  <c r="G364" i="7" s="1"/>
  <c r="G363" i="7" s="1"/>
  <c r="G362" i="7" s="1"/>
  <c r="F366" i="7"/>
  <c r="F365" i="7" s="1"/>
  <c r="F364" i="7" s="1"/>
  <c r="F363" i="7" s="1"/>
  <c r="F362" i="7" s="1"/>
  <c r="E366" i="7"/>
  <c r="E365" i="7" s="1"/>
  <c r="E364" i="7" s="1"/>
  <c r="E363" i="7" s="1"/>
  <c r="E362" i="7" s="1"/>
  <c r="D366" i="7"/>
  <c r="D365" i="7" s="1"/>
  <c r="D364" i="7" s="1"/>
  <c r="D363" i="7" s="1"/>
  <c r="D362" i="7" s="1"/>
  <c r="C366" i="7"/>
  <c r="C365" i="7" s="1"/>
  <c r="C364" i="7" s="1"/>
  <c r="C363" i="7" s="1"/>
  <c r="C362" i="7" s="1"/>
  <c r="G360" i="7"/>
  <c r="G359" i="7" s="1"/>
  <c r="F360" i="7"/>
  <c r="F359" i="7" s="1"/>
  <c r="E360" i="7"/>
  <c r="E359" i="7" s="1"/>
  <c r="D360" i="7"/>
  <c r="D359" i="7" s="1"/>
  <c r="C360" i="7"/>
  <c r="C359" i="7" s="1"/>
  <c r="G356" i="7"/>
  <c r="F356" i="7"/>
  <c r="E356" i="7"/>
  <c r="D356" i="7"/>
  <c r="C356" i="7"/>
  <c r="G354" i="7"/>
  <c r="F354" i="7"/>
  <c r="E354" i="7"/>
  <c r="D354" i="7"/>
  <c r="C354" i="7"/>
  <c r="G350" i="7"/>
  <c r="F350" i="7"/>
  <c r="E350" i="7"/>
  <c r="D350" i="7"/>
  <c r="C350" i="7"/>
  <c r="G348" i="7"/>
  <c r="F348" i="7"/>
  <c r="E348" i="7"/>
  <c r="D348" i="7"/>
  <c r="C348" i="7"/>
  <c r="G344" i="7"/>
  <c r="F344" i="7"/>
  <c r="E344" i="7"/>
  <c r="D344" i="7"/>
  <c r="C344" i="7"/>
  <c r="G338" i="7"/>
  <c r="G337" i="7" s="1"/>
  <c r="G336" i="7" s="1"/>
  <c r="G335" i="7" s="1"/>
  <c r="F338" i="7"/>
  <c r="F337" i="7" s="1"/>
  <c r="F336" i="7" s="1"/>
  <c r="F335" i="7" s="1"/>
  <c r="E338" i="7"/>
  <c r="E337" i="7" s="1"/>
  <c r="E336" i="7" s="1"/>
  <c r="E335" i="7" s="1"/>
  <c r="D338" i="7"/>
  <c r="D337" i="7" s="1"/>
  <c r="D336" i="7" s="1"/>
  <c r="D335" i="7" s="1"/>
  <c r="C338" i="7"/>
  <c r="C337" i="7" s="1"/>
  <c r="C336" i="7" s="1"/>
  <c r="C335" i="7" s="1"/>
  <c r="G333" i="7"/>
  <c r="F333" i="7"/>
  <c r="E333" i="7"/>
  <c r="D333" i="7"/>
  <c r="C333" i="7"/>
  <c r="G327" i="7"/>
  <c r="F327" i="7"/>
  <c r="E327" i="7"/>
  <c r="D327" i="7"/>
  <c r="C327" i="7"/>
  <c r="G324" i="7"/>
  <c r="F324" i="7"/>
  <c r="E324" i="7"/>
  <c r="D324" i="7"/>
  <c r="C324" i="7"/>
  <c r="G311" i="7"/>
  <c r="F311" i="7"/>
  <c r="E311" i="7"/>
  <c r="D311" i="7"/>
  <c r="C311" i="7"/>
  <c r="G307" i="7"/>
  <c r="F307" i="7"/>
  <c r="E307" i="7"/>
  <c r="D307" i="7"/>
  <c r="C307" i="7"/>
  <c r="G302" i="7"/>
  <c r="F302" i="7"/>
  <c r="E302" i="7"/>
  <c r="D302" i="7"/>
  <c r="C302" i="7"/>
  <c r="G299" i="7"/>
  <c r="F299" i="7"/>
  <c r="E299" i="7"/>
  <c r="D299" i="7"/>
  <c r="C299" i="7"/>
  <c r="G294" i="7"/>
  <c r="G293" i="7" s="1"/>
  <c r="F294" i="7"/>
  <c r="F293" i="7" s="1"/>
  <c r="E294" i="7"/>
  <c r="E293" i="7" s="1"/>
  <c r="D294" i="7"/>
  <c r="D293" i="7" s="1"/>
  <c r="C294" i="7"/>
  <c r="C293" i="7" s="1"/>
  <c r="G290" i="7"/>
  <c r="F290" i="7"/>
  <c r="E290" i="7"/>
  <c r="D290" i="7"/>
  <c r="C290" i="7"/>
  <c r="G284" i="7"/>
  <c r="F284" i="7"/>
  <c r="E284" i="7"/>
  <c r="D284" i="7"/>
  <c r="C284" i="7"/>
  <c r="G279" i="7"/>
  <c r="F279" i="7"/>
  <c r="E279" i="7"/>
  <c r="D279" i="7"/>
  <c r="C279" i="7"/>
  <c r="G275" i="7"/>
  <c r="F275" i="7"/>
  <c r="E275" i="7"/>
  <c r="D275" i="7"/>
  <c r="C275" i="7"/>
  <c r="G266" i="7"/>
  <c r="G265" i="7" s="1"/>
  <c r="G264" i="7" s="1"/>
  <c r="G263" i="7" s="1"/>
  <c r="G262" i="7" s="1"/>
  <c r="G261" i="7" s="1"/>
  <c r="F266" i="7"/>
  <c r="F265" i="7" s="1"/>
  <c r="F264" i="7" s="1"/>
  <c r="F263" i="7" s="1"/>
  <c r="F262" i="7" s="1"/>
  <c r="F261" i="7" s="1"/>
  <c r="E266" i="7"/>
  <c r="E265" i="7" s="1"/>
  <c r="E264" i="7" s="1"/>
  <c r="E263" i="7" s="1"/>
  <c r="E262" i="7" s="1"/>
  <c r="E261" i="7" s="1"/>
  <c r="D266" i="7"/>
  <c r="D265" i="7" s="1"/>
  <c r="D264" i="7" s="1"/>
  <c r="D263" i="7" s="1"/>
  <c r="D262" i="7" s="1"/>
  <c r="D261" i="7" s="1"/>
  <c r="C266" i="7"/>
  <c r="C265" i="7" s="1"/>
  <c r="C264" i="7" s="1"/>
  <c r="C263" i="7" s="1"/>
  <c r="C262" i="7" s="1"/>
  <c r="C261" i="7" s="1"/>
  <c r="G259" i="7"/>
  <c r="G258" i="7" s="1"/>
  <c r="G257" i="7" s="1"/>
  <c r="G256" i="7" s="1"/>
  <c r="G255" i="7" s="1"/>
  <c r="F259" i="7"/>
  <c r="F258" i="7" s="1"/>
  <c r="F257" i="7" s="1"/>
  <c r="F256" i="7" s="1"/>
  <c r="F255" i="7" s="1"/>
  <c r="E259" i="7"/>
  <c r="E258" i="7" s="1"/>
  <c r="E257" i="7" s="1"/>
  <c r="E256" i="7" s="1"/>
  <c r="E255" i="7" s="1"/>
  <c r="D259" i="7"/>
  <c r="D258" i="7" s="1"/>
  <c r="D257" i="7" s="1"/>
  <c r="D256" i="7" s="1"/>
  <c r="D255" i="7" s="1"/>
  <c r="C259" i="7"/>
  <c r="C258" i="7" s="1"/>
  <c r="C257" i="7" s="1"/>
  <c r="C256" i="7" s="1"/>
  <c r="C255" i="7" s="1"/>
  <c r="G247" i="7"/>
  <c r="G246" i="7" s="1"/>
  <c r="G245" i="7" s="1"/>
  <c r="G244" i="7" s="1"/>
  <c r="F247" i="7"/>
  <c r="F246" i="7" s="1"/>
  <c r="F245" i="7" s="1"/>
  <c r="F244" i="7" s="1"/>
  <c r="E247" i="7"/>
  <c r="E246" i="7" s="1"/>
  <c r="E245" i="7" s="1"/>
  <c r="E244" i="7" s="1"/>
  <c r="D247" i="7"/>
  <c r="D246" i="7" s="1"/>
  <c r="D245" i="7" s="1"/>
  <c r="D244" i="7" s="1"/>
  <c r="C247" i="7"/>
  <c r="C246" i="7" s="1"/>
  <c r="C245" i="7" s="1"/>
  <c r="C244" i="7" s="1"/>
  <c r="G241" i="7"/>
  <c r="G240" i="7" s="1"/>
  <c r="G239" i="7" s="1"/>
  <c r="G238" i="7" s="1"/>
  <c r="G237" i="7" s="1"/>
  <c r="F241" i="7"/>
  <c r="F240" i="7" s="1"/>
  <c r="F239" i="7" s="1"/>
  <c r="F238" i="7" s="1"/>
  <c r="F237" i="7" s="1"/>
  <c r="E241" i="7"/>
  <c r="E240" i="7" s="1"/>
  <c r="E239" i="7" s="1"/>
  <c r="E238" i="7" s="1"/>
  <c r="E237" i="7" s="1"/>
  <c r="D241" i="7"/>
  <c r="D240" i="7" s="1"/>
  <c r="D239" i="7" s="1"/>
  <c r="D238" i="7" s="1"/>
  <c r="D237" i="7" s="1"/>
  <c r="C241" i="7"/>
  <c r="C240" i="7" s="1"/>
  <c r="C239" i="7" s="1"/>
  <c r="C238" i="7" s="1"/>
  <c r="C237" i="7" s="1"/>
  <c r="G191" i="7"/>
  <c r="F191" i="7"/>
  <c r="E191" i="7"/>
  <c r="D191" i="7"/>
  <c r="C191" i="7"/>
  <c r="G189" i="7"/>
  <c r="F189" i="7"/>
  <c r="E189" i="7"/>
  <c r="D189" i="7"/>
  <c r="C189" i="7"/>
  <c r="G187" i="7"/>
  <c r="F187" i="7"/>
  <c r="E187" i="7"/>
  <c r="D187" i="7"/>
  <c r="C187" i="7"/>
  <c r="G174" i="7"/>
  <c r="F174" i="7"/>
  <c r="E174" i="7"/>
  <c r="D174" i="7"/>
  <c r="C174" i="7"/>
  <c r="G172" i="7"/>
  <c r="F172" i="7"/>
  <c r="E172" i="7"/>
  <c r="D172" i="7"/>
  <c r="C172" i="7"/>
  <c r="G170" i="7"/>
  <c r="F170" i="7"/>
  <c r="E170" i="7"/>
  <c r="D170" i="7"/>
  <c r="C170" i="7"/>
  <c r="G163" i="7"/>
  <c r="G162" i="7" s="1"/>
  <c r="F163" i="7"/>
  <c r="F162" i="7" s="1"/>
  <c r="E163" i="7"/>
  <c r="E162" i="7" s="1"/>
  <c r="D163" i="7"/>
  <c r="D162" i="7" s="1"/>
  <c r="C163" i="7"/>
  <c r="C162" i="7" s="1"/>
  <c r="G160" i="7"/>
  <c r="F160" i="7"/>
  <c r="E160" i="7"/>
  <c r="D160" i="7"/>
  <c r="C160" i="7"/>
  <c r="G158" i="7"/>
  <c r="F158" i="7"/>
  <c r="E158" i="7"/>
  <c r="D158" i="7"/>
  <c r="C158" i="7"/>
  <c r="G156" i="7"/>
  <c r="F156" i="7"/>
  <c r="E156" i="7"/>
  <c r="D156" i="7"/>
  <c r="C156" i="7"/>
  <c r="G150" i="7"/>
  <c r="G149" i="7" s="1"/>
  <c r="F150" i="7"/>
  <c r="F149" i="7" s="1"/>
  <c r="E150" i="7"/>
  <c r="E149" i="7" s="1"/>
  <c r="D150" i="7"/>
  <c r="D149" i="7" s="1"/>
  <c r="C150" i="7"/>
  <c r="C149" i="7" s="1"/>
  <c r="G147" i="7"/>
  <c r="F147" i="7"/>
  <c r="E147" i="7"/>
  <c r="D147" i="7"/>
  <c r="C147" i="7"/>
  <c r="G145" i="7"/>
  <c r="F145" i="7"/>
  <c r="E145" i="7"/>
  <c r="D145" i="7"/>
  <c r="G143" i="7"/>
  <c r="F143" i="7"/>
  <c r="E143" i="7"/>
  <c r="D143" i="7"/>
  <c r="C143" i="7"/>
  <c r="G136" i="7"/>
  <c r="G135" i="7" s="1"/>
  <c r="F136" i="7"/>
  <c r="F135" i="7" s="1"/>
  <c r="E136" i="7"/>
  <c r="E135" i="7" s="1"/>
  <c r="D136" i="7"/>
  <c r="D135" i="7" s="1"/>
  <c r="C136" i="7"/>
  <c r="C135" i="7" s="1"/>
  <c r="G133" i="7"/>
  <c r="F133" i="7"/>
  <c r="E133" i="7"/>
  <c r="D133" i="7"/>
  <c r="C133" i="7"/>
  <c r="G131" i="7"/>
  <c r="F131" i="7"/>
  <c r="E131" i="7"/>
  <c r="D131" i="7"/>
  <c r="C131" i="7"/>
  <c r="G129" i="7"/>
  <c r="F129" i="7"/>
  <c r="E129" i="7"/>
  <c r="D129" i="7"/>
  <c r="C129" i="7"/>
  <c r="G123" i="7"/>
  <c r="G122" i="7" s="1"/>
  <c r="F123" i="7"/>
  <c r="F122" i="7" s="1"/>
  <c r="E123" i="7"/>
  <c r="E122" i="7" s="1"/>
  <c r="D123" i="7"/>
  <c r="D122" i="7" s="1"/>
  <c r="C123" i="7"/>
  <c r="C122" i="7" s="1"/>
  <c r="G120" i="7"/>
  <c r="F120" i="7"/>
  <c r="E120" i="7"/>
  <c r="C120" i="7"/>
  <c r="G118" i="7"/>
  <c r="F118" i="7"/>
  <c r="E118" i="7"/>
  <c r="D118" i="7"/>
  <c r="C118" i="7"/>
  <c r="G116" i="7"/>
  <c r="F116" i="7"/>
  <c r="E116" i="7"/>
  <c r="D116" i="7"/>
  <c r="C116" i="7"/>
  <c r="G110" i="7"/>
  <c r="G109" i="7" s="1"/>
  <c r="G108" i="7" s="1"/>
  <c r="G107" i="7" s="1"/>
  <c r="G106" i="7" s="1"/>
  <c r="F110" i="7"/>
  <c r="F109" i="7" s="1"/>
  <c r="F108" i="7" s="1"/>
  <c r="F107" i="7" s="1"/>
  <c r="F106" i="7" s="1"/>
  <c r="E110" i="7"/>
  <c r="E109" i="7" s="1"/>
  <c r="E108" i="7" s="1"/>
  <c r="E107" i="7" s="1"/>
  <c r="E106" i="7" s="1"/>
  <c r="D110" i="7"/>
  <c r="D109" i="7" s="1"/>
  <c r="D108" i="7" s="1"/>
  <c r="D107" i="7" s="1"/>
  <c r="D106" i="7" s="1"/>
  <c r="C110" i="7"/>
  <c r="C109" i="7" s="1"/>
  <c r="C108" i="7" s="1"/>
  <c r="C107" i="7" s="1"/>
  <c r="C106" i="7" s="1"/>
  <c r="G91" i="7"/>
  <c r="G90" i="7" s="1"/>
  <c r="G89" i="7" s="1"/>
  <c r="G88" i="7" s="1"/>
  <c r="G87" i="7" s="1"/>
  <c r="F91" i="7"/>
  <c r="F90" i="7" s="1"/>
  <c r="F89" i="7" s="1"/>
  <c r="F88" i="7" s="1"/>
  <c r="F87" i="7" s="1"/>
  <c r="E91" i="7"/>
  <c r="E90" i="7" s="1"/>
  <c r="E89" i="7" s="1"/>
  <c r="E88" i="7" s="1"/>
  <c r="E87" i="7" s="1"/>
  <c r="D91" i="7"/>
  <c r="D90" i="7" s="1"/>
  <c r="D89" i="7" s="1"/>
  <c r="D88" i="7" s="1"/>
  <c r="D87" i="7" s="1"/>
  <c r="C91" i="7"/>
  <c r="C90" i="7" s="1"/>
  <c r="C89" i="7" s="1"/>
  <c r="C88" i="7" s="1"/>
  <c r="C87" i="7" s="1"/>
  <c r="G85" i="7"/>
  <c r="G84" i="7" s="1"/>
  <c r="G83" i="7" s="1"/>
  <c r="G82" i="7" s="1"/>
  <c r="F85" i="7"/>
  <c r="F84" i="7" s="1"/>
  <c r="F83" i="7" s="1"/>
  <c r="F82" i="7" s="1"/>
  <c r="E85" i="7"/>
  <c r="E84" i="7" s="1"/>
  <c r="E83" i="7" s="1"/>
  <c r="E82" i="7" s="1"/>
  <c r="D85" i="7"/>
  <c r="D84" i="7" s="1"/>
  <c r="D83" i="7" s="1"/>
  <c r="D82" i="7" s="1"/>
  <c r="C85" i="7"/>
  <c r="C84" i="7" s="1"/>
  <c r="C83" i="7" s="1"/>
  <c r="C82" i="7" s="1"/>
  <c r="G76" i="7"/>
  <c r="F76" i="7"/>
  <c r="E76" i="7"/>
  <c r="D76" i="7"/>
  <c r="C76" i="7"/>
  <c r="G74" i="7"/>
  <c r="F74" i="7"/>
  <c r="E74" i="7"/>
  <c r="D74" i="7"/>
  <c r="C74" i="7"/>
  <c r="G68" i="7"/>
  <c r="G67" i="7" s="1"/>
  <c r="F68" i="7"/>
  <c r="F67" i="7" s="1"/>
  <c r="E68" i="7"/>
  <c r="E67" i="7" s="1"/>
  <c r="D68" i="7"/>
  <c r="D67" i="7" s="1"/>
  <c r="C68" i="7"/>
  <c r="C67" i="7" s="1"/>
  <c r="G61" i="7"/>
  <c r="F61" i="7"/>
  <c r="E61" i="7"/>
  <c r="D61" i="7"/>
  <c r="C61" i="7"/>
  <c r="G52" i="7"/>
  <c r="F52" i="7"/>
  <c r="E52" i="7"/>
  <c r="D52" i="7"/>
  <c r="C52" i="7"/>
  <c r="G47" i="7"/>
  <c r="F47" i="7"/>
  <c r="E47" i="7"/>
  <c r="D47" i="7"/>
  <c r="C47" i="7"/>
  <c r="G43" i="7"/>
  <c r="F43" i="7"/>
  <c r="E43" i="7"/>
  <c r="D43" i="7"/>
  <c r="C43" i="7"/>
  <c r="G23" i="7"/>
  <c r="G22" i="7" s="1"/>
  <c r="G21" i="7" s="1"/>
  <c r="G20" i="7" s="1"/>
  <c r="G19" i="7" s="1"/>
  <c r="F23" i="7"/>
  <c r="F22" i="7" s="1"/>
  <c r="F21" i="7" s="1"/>
  <c r="F20" i="7" s="1"/>
  <c r="F19" i="7" s="1"/>
  <c r="E23" i="7"/>
  <c r="E22" i="7" s="1"/>
  <c r="E21" i="7" s="1"/>
  <c r="E20" i="7" s="1"/>
  <c r="E19" i="7" s="1"/>
  <c r="D23" i="7"/>
  <c r="D22" i="7" s="1"/>
  <c r="D21" i="7" s="1"/>
  <c r="D20" i="7" s="1"/>
  <c r="D19" i="7" s="1"/>
  <c r="C23" i="7"/>
  <c r="C22" i="7" s="1"/>
  <c r="C21" i="7" s="1"/>
  <c r="C20" i="7" s="1"/>
  <c r="C19" i="7" s="1"/>
  <c r="G14" i="7"/>
  <c r="G13" i="7" s="1"/>
  <c r="G12" i="7" s="1"/>
  <c r="G11" i="7" s="1"/>
  <c r="G10" i="7" s="1"/>
  <c r="G9" i="7" s="1"/>
  <c r="G8" i="7" s="1"/>
  <c r="G7" i="7" s="1"/>
  <c r="F14" i="7"/>
  <c r="F13" i="7" s="1"/>
  <c r="F12" i="7" s="1"/>
  <c r="F11" i="7" s="1"/>
  <c r="F10" i="7" s="1"/>
  <c r="F9" i="7" s="1"/>
  <c r="F8" i="7" s="1"/>
  <c r="F7" i="7" s="1"/>
  <c r="E14" i="7"/>
  <c r="E13" i="7" s="1"/>
  <c r="E12" i="7" s="1"/>
  <c r="E11" i="7" s="1"/>
  <c r="E10" i="7" s="1"/>
  <c r="E9" i="7" s="1"/>
  <c r="E8" i="7" s="1"/>
  <c r="E7" i="7" s="1"/>
  <c r="D14" i="7"/>
  <c r="D13" i="7" s="1"/>
  <c r="D12" i="7" s="1"/>
  <c r="D11" i="7" s="1"/>
  <c r="D10" i="7" s="1"/>
  <c r="D9" i="7" s="1"/>
  <c r="D8" i="7" s="1"/>
  <c r="D7" i="7" s="1"/>
  <c r="C14" i="7"/>
  <c r="C13" i="7" s="1"/>
  <c r="C12" i="7" s="1"/>
  <c r="C11" i="7" s="1"/>
  <c r="C10" i="7" s="1"/>
  <c r="C9" i="7" s="1"/>
  <c r="C8" i="7" s="1"/>
  <c r="C7" i="7" s="1"/>
  <c r="C11" i="5"/>
  <c r="C10" i="5" s="1"/>
  <c r="D11" i="5"/>
  <c r="D10" i="5" s="1"/>
  <c r="E11" i="5"/>
  <c r="E10" i="5" s="1"/>
  <c r="F11" i="5"/>
  <c r="F10" i="5" s="1"/>
  <c r="B11" i="5"/>
  <c r="B10" i="5" s="1"/>
  <c r="D18" i="7" l="1"/>
  <c r="D17" i="7" s="1"/>
  <c r="E18" i="7"/>
  <c r="E17" i="7" s="1"/>
  <c r="F18" i="7"/>
  <c r="F17" i="7" s="1"/>
  <c r="C18" i="7"/>
  <c r="C17" i="7" s="1"/>
  <c r="G18" i="7"/>
  <c r="G17" i="7" s="1"/>
  <c r="F201" i="7"/>
  <c r="D201" i="7"/>
  <c r="E236" i="7"/>
  <c r="D236" i="7"/>
  <c r="F236" i="7"/>
  <c r="C236" i="7"/>
  <c r="G236" i="7"/>
  <c r="G524" i="7"/>
  <c r="G523" i="7" s="1"/>
  <c r="G522" i="7" s="1"/>
  <c r="G521" i="7" s="1"/>
  <c r="E524" i="7"/>
  <c r="E523" i="7" s="1"/>
  <c r="E522" i="7" s="1"/>
  <c r="E521" i="7" s="1"/>
  <c r="C524" i="7"/>
  <c r="C523" i="7" s="1"/>
  <c r="C522" i="7" s="1"/>
  <c r="C521" i="7" s="1"/>
  <c r="D524" i="7"/>
  <c r="D523" i="7" s="1"/>
  <c r="D522" i="7" s="1"/>
  <c r="D521" i="7" s="1"/>
  <c r="F524" i="7"/>
  <c r="F523" i="7" s="1"/>
  <c r="F522" i="7" s="1"/>
  <c r="F521" i="7" s="1"/>
  <c r="C503" i="7"/>
  <c r="C502" i="7" s="1"/>
  <c r="C501" i="7" s="1"/>
  <c r="G321" i="7"/>
  <c r="G320" i="7" s="1"/>
  <c r="G319" i="7" s="1"/>
  <c r="D321" i="7"/>
  <c r="D320" i="7" s="1"/>
  <c r="D319" i="7" s="1"/>
  <c r="E321" i="7"/>
  <c r="E320" i="7" s="1"/>
  <c r="E319" i="7" s="1"/>
  <c r="F321" i="7"/>
  <c r="F320" i="7" s="1"/>
  <c r="F319" i="7" s="1"/>
  <c r="C321" i="7"/>
  <c r="C320" i="7" s="1"/>
  <c r="C319" i="7" s="1"/>
  <c r="D368" i="7"/>
  <c r="D469" i="7"/>
  <c r="D554" i="7"/>
  <c r="D115" i="7"/>
  <c r="D114" i="7" s="1"/>
  <c r="D113" i="7" s="1"/>
  <c r="D536" i="7"/>
  <c r="G469" i="7"/>
  <c r="F73" i="7"/>
  <c r="F72" i="7" s="1"/>
  <c r="F71" i="7" s="1"/>
  <c r="F70" i="7" s="1"/>
  <c r="E115" i="7"/>
  <c r="E114" i="7" s="1"/>
  <c r="E113" i="7" s="1"/>
  <c r="E484" i="7"/>
  <c r="E483" i="7" s="1"/>
  <c r="E482" i="7" s="1"/>
  <c r="C484" i="7"/>
  <c r="C483" i="7" s="1"/>
  <c r="C482" i="7" s="1"/>
  <c r="E343" i="7"/>
  <c r="F484" i="7"/>
  <c r="F483" i="7" s="1"/>
  <c r="F482" i="7" s="1"/>
  <c r="C457" i="7"/>
  <c r="C456" i="7" s="1"/>
  <c r="C455" i="7" s="1"/>
  <c r="F457" i="7"/>
  <c r="F456" i="7" s="1"/>
  <c r="F455" i="7" s="1"/>
  <c r="E545" i="7"/>
  <c r="D457" i="7"/>
  <c r="D456" i="7" s="1"/>
  <c r="D455" i="7" s="1"/>
  <c r="G73" i="7"/>
  <c r="G72" i="7" s="1"/>
  <c r="G71" i="7" s="1"/>
  <c r="G70" i="7" s="1"/>
  <c r="G128" i="7"/>
  <c r="G127" i="7" s="1"/>
  <c r="G126" i="7" s="1"/>
  <c r="G42" i="7"/>
  <c r="G41" i="7" s="1"/>
  <c r="G40" i="7" s="1"/>
  <c r="G39" i="7" s="1"/>
  <c r="F42" i="7"/>
  <c r="F41" i="7" s="1"/>
  <c r="F40" i="7" s="1"/>
  <c r="F39" i="7" s="1"/>
  <c r="G274" i="7"/>
  <c r="G273" i="7" s="1"/>
  <c r="G272" i="7" s="1"/>
  <c r="E353" i="7"/>
  <c r="C441" i="7"/>
  <c r="G441" i="7"/>
  <c r="G495" i="7"/>
  <c r="G494" i="7" s="1"/>
  <c r="G493" i="7" s="1"/>
  <c r="F545" i="7"/>
  <c r="F353" i="7"/>
  <c r="E495" i="7"/>
  <c r="E494" i="7" s="1"/>
  <c r="E493" i="7" s="1"/>
  <c r="C469" i="7"/>
  <c r="E128" i="7"/>
  <c r="E127" i="7" s="1"/>
  <c r="E126" i="7" s="1"/>
  <c r="G536" i="7"/>
  <c r="G571" i="7"/>
  <c r="D186" i="7"/>
  <c r="D185" i="7" s="1"/>
  <c r="D184" i="7" s="1"/>
  <c r="F274" i="7"/>
  <c r="F273" i="7" s="1"/>
  <c r="F272" i="7" s="1"/>
  <c r="C368" i="7"/>
  <c r="C73" i="7"/>
  <c r="C72" i="7" s="1"/>
  <c r="C71" i="7" s="1"/>
  <c r="C70" i="7" s="1"/>
  <c r="D353" i="7"/>
  <c r="C353" i="7"/>
  <c r="C450" i="7"/>
  <c r="G450" i="7"/>
  <c r="D484" i="7"/>
  <c r="D483" i="7" s="1"/>
  <c r="D482" i="7" s="1"/>
  <c r="C545" i="7"/>
  <c r="D42" i="7"/>
  <c r="D41" i="7" s="1"/>
  <c r="D40" i="7" s="1"/>
  <c r="D39" i="7" s="1"/>
  <c r="C42" i="7"/>
  <c r="C41" i="7" s="1"/>
  <c r="C40" i="7" s="1"/>
  <c r="C39" i="7" s="1"/>
  <c r="D73" i="7"/>
  <c r="D72" i="7" s="1"/>
  <c r="D71" i="7" s="1"/>
  <c r="D70" i="7" s="1"/>
  <c r="D128" i="7"/>
  <c r="D127" i="7" s="1"/>
  <c r="D126" i="7" s="1"/>
  <c r="C128" i="7"/>
  <c r="C127" i="7" s="1"/>
  <c r="C126" i="7" s="1"/>
  <c r="F128" i="7"/>
  <c r="F127" i="7" s="1"/>
  <c r="F126" i="7" s="1"/>
  <c r="D142" i="7"/>
  <c r="D141" i="7" s="1"/>
  <c r="D140" i="7" s="1"/>
  <c r="C155" i="7"/>
  <c r="C154" i="7" s="1"/>
  <c r="C153" i="7" s="1"/>
  <c r="E155" i="7"/>
  <c r="E154" i="7" s="1"/>
  <c r="E153" i="7" s="1"/>
  <c r="C186" i="7"/>
  <c r="C185" i="7" s="1"/>
  <c r="C184" i="7" s="1"/>
  <c r="G388" i="7"/>
  <c r="G387" i="7" s="1"/>
  <c r="G386" i="7" s="1"/>
  <c r="F388" i="7"/>
  <c r="F387" i="7" s="1"/>
  <c r="F386" i="7" s="1"/>
  <c r="E388" i="7"/>
  <c r="E387" i="7" s="1"/>
  <c r="E386" i="7" s="1"/>
  <c r="D416" i="7"/>
  <c r="D415" i="7" s="1"/>
  <c r="D414" i="7" s="1"/>
  <c r="C416" i="7"/>
  <c r="C415" i="7" s="1"/>
  <c r="C414" i="7" s="1"/>
  <c r="F416" i="7"/>
  <c r="F415" i="7" s="1"/>
  <c r="F414" i="7" s="1"/>
  <c r="D450" i="7"/>
  <c r="G484" i="7"/>
  <c r="G483" i="7" s="1"/>
  <c r="G482" i="7" s="1"/>
  <c r="F536" i="7"/>
  <c r="E536" i="7"/>
  <c r="F503" i="7"/>
  <c r="F502" i="7" s="1"/>
  <c r="F501" i="7" s="1"/>
  <c r="G503" i="7"/>
  <c r="G502" i="7" s="1"/>
  <c r="G501" i="7" s="1"/>
  <c r="F450" i="7"/>
  <c r="F441" i="7"/>
  <c r="G416" i="7"/>
  <c r="G415" i="7" s="1"/>
  <c r="G414" i="7" s="1"/>
  <c r="G343" i="7"/>
  <c r="G186" i="7"/>
  <c r="G185" i="7" s="1"/>
  <c r="G184" i="7" s="1"/>
  <c r="G169" i="7"/>
  <c r="G168" i="7" s="1"/>
  <c r="G167" i="7" s="1"/>
  <c r="G155" i="7"/>
  <c r="G154" i="7" s="1"/>
  <c r="G153" i="7" s="1"/>
  <c r="F368" i="7"/>
  <c r="D298" i="7"/>
  <c r="D297" i="7" s="1"/>
  <c r="D296" i="7" s="1"/>
  <c r="D388" i="7"/>
  <c r="D387" i="7" s="1"/>
  <c r="D386" i="7" s="1"/>
  <c r="C388" i="7"/>
  <c r="C387" i="7" s="1"/>
  <c r="C386" i="7" s="1"/>
  <c r="C274" i="7"/>
  <c r="C273" i="7" s="1"/>
  <c r="C272" i="7" s="1"/>
  <c r="F343" i="7"/>
  <c r="E416" i="7"/>
  <c r="E415" i="7" s="1"/>
  <c r="E414" i="7" s="1"/>
  <c r="E457" i="7"/>
  <c r="E456" i="7" s="1"/>
  <c r="E455" i="7" s="1"/>
  <c r="E42" i="7"/>
  <c r="E41" i="7" s="1"/>
  <c r="E40" i="7" s="1"/>
  <c r="E39" i="7" s="1"/>
  <c r="F169" i="7"/>
  <c r="F168" i="7" s="1"/>
  <c r="F167" i="7" s="1"/>
  <c r="F186" i="7"/>
  <c r="F185" i="7" s="1"/>
  <c r="F184" i="7" s="1"/>
  <c r="F298" i="7"/>
  <c r="F297" i="7" s="1"/>
  <c r="F296" i="7" s="1"/>
  <c r="G353" i="7"/>
  <c r="D495" i="7"/>
  <c r="D494" i="7" s="1"/>
  <c r="D493" i="7" s="1"/>
  <c r="E503" i="7"/>
  <c r="E502" i="7" s="1"/>
  <c r="E501" i="7" s="1"/>
  <c r="C554" i="7"/>
  <c r="G554" i="7"/>
  <c r="E571" i="7"/>
  <c r="D571" i="7"/>
  <c r="G115" i="7"/>
  <c r="G114" i="7" s="1"/>
  <c r="G113" i="7" s="1"/>
  <c r="F115" i="7"/>
  <c r="F114" i="7" s="1"/>
  <c r="F113" i="7" s="1"/>
  <c r="F142" i="7"/>
  <c r="F141" i="7" s="1"/>
  <c r="F140" i="7" s="1"/>
  <c r="E142" i="7"/>
  <c r="E141" i="7" s="1"/>
  <c r="E140" i="7" s="1"/>
  <c r="D155" i="7"/>
  <c r="D154" i="7" s="1"/>
  <c r="D153" i="7" s="1"/>
  <c r="D169" i="7"/>
  <c r="D168" i="7" s="1"/>
  <c r="D167" i="7" s="1"/>
  <c r="C169" i="7"/>
  <c r="C168" i="7" s="1"/>
  <c r="C167" i="7" s="1"/>
  <c r="E186" i="7"/>
  <c r="E185" i="7" s="1"/>
  <c r="E184" i="7" s="1"/>
  <c r="D274" i="7"/>
  <c r="E298" i="7"/>
  <c r="E297" i="7" s="1"/>
  <c r="E296" i="7" s="1"/>
  <c r="D343" i="7"/>
  <c r="C343" i="7"/>
  <c r="G457" i="7"/>
  <c r="G456" i="7" s="1"/>
  <c r="G455" i="7" s="1"/>
  <c r="F495" i="7"/>
  <c r="F494" i="7" s="1"/>
  <c r="F493" i="7" s="1"/>
  <c r="C536" i="7"/>
  <c r="D545" i="7"/>
  <c r="F571" i="7"/>
  <c r="E73" i="7"/>
  <c r="E72" i="7" s="1"/>
  <c r="E71" i="7" s="1"/>
  <c r="E70" i="7" s="1"/>
  <c r="C115" i="7"/>
  <c r="C114" i="7" s="1"/>
  <c r="C113" i="7" s="1"/>
  <c r="C142" i="7"/>
  <c r="C141" i="7" s="1"/>
  <c r="C140" i="7" s="1"/>
  <c r="G142" i="7"/>
  <c r="G141" i="7" s="1"/>
  <c r="G140" i="7" s="1"/>
  <c r="F155" i="7"/>
  <c r="F154" i="7" s="1"/>
  <c r="F153" i="7" s="1"/>
  <c r="E169" i="7"/>
  <c r="E168" i="7" s="1"/>
  <c r="E167" i="7" s="1"/>
  <c r="E274" i="7"/>
  <c r="C298" i="7"/>
  <c r="C297" i="7" s="1"/>
  <c r="C296" i="7" s="1"/>
  <c r="G298" i="7"/>
  <c r="G297" i="7" s="1"/>
  <c r="G296" i="7" s="1"/>
  <c r="E368" i="7"/>
  <c r="E441" i="7"/>
  <c r="D441" i="7"/>
  <c r="E450" i="7"/>
  <c r="C495" i="7"/>
  <c r="C494" i="7" s="1"/>
  <c r="C493" i="7" s="1"/>
  <c r="E554" i="7"/>
  <c r="C571" i="7"/>
  <c r="F554" i="7"/>
  <c r="F469" i="7"/>
  <c r="E469" i="7"/>
  <c r="G545" i="7"/>
  <c r="G368" i="7"/>
  <c r="C49" i="8"/>
  <c r="D49" i="8"/>
  <c r="E49" i="8"/>
  <c r="F49" i="8"/>
  <c r="C47" i="8"/>
  <c r="D47" i="8"/>
  <c r="E47" i="8"/>
  <c r="F47" i="8"/>
  <c r="C42" i="8"/>
  <c r="D42" i="8"/>
  <c r="E42" i="8"/>
  <c r="F42" i="8"/>
  <c r="C38" i="8"/>
  <c r="D38" i="8"/>
  <c r="E38" i="8"/>
  <c r="F38" i="8"/>
  <c r="C36" i="8"/>
  <c r="D36" i="8"/>
  <c r="E36" i="8"/>
  <c r="F36" i="8"/>
  <c r="C34" i="8"/>
  <c r="D34" i="8"/>
  <c r="E34" i="8"/>
  <c r="F34" i="8"/>
  <c r="B49" i="8"/>
  <c r="B47" i="8"/>
  <c r="B42" i="8"/>
  <c r="B38" i="8"/>
  <c r="B36" i="8"/>
  <c r="B34" i="8"/>
  <c r="C26" i="8"/>
  <c r="D26" i="8"/>
  <c r="E26" i="8"/>
  <c r="F26" i="8"/>
  <c r="C24" i="8"/>
  <c r="D24" i="8"/>
  <c r="E24" i="8"/>
  <c r="F24" i="8"/>
  <c r="C19" i="8"/>
  <c r="D19" i="8"/>
  <c r="E19" i="8"/>
  <c r="F19" i="8"/>
  <c r="C15" i="8"/>
  <c r="D15" i="8"/>
  <c r="E15" i="8"/>
  <c r="F15" i="8"/>
  <c r="C13" i="8"/>
  <c r="D13" i="8"/>
  <c r="E13" i="8"/>
  <c r="F13" i="8"/>
  <c r="C11" i="8"/>
  <c r="D11" i="8"/>
  <c r="E11" i="8"/>
  <c r="F11" i="8"/>
  <c r="B26" i="8"/>
  <c r="B24" i="8"/>
  <c r="B19" i="8"/>
  <c r="B15" i="8"/>
  <c r="B13" i="8"/>
  <c r="B11" i="8"/>
  <c r="F271" i="7" l="1"/>
  <c r="G271" i="7"/>
  <c r="G565" i="7"/>
  <c r="G564" i="7" s="1"/>
  <c r="G563" i="7" s="1"/>
  <c r="F565" i="7"/>
  <c r="F564" i="7" s="1"/>
  <c r="F563" i="7" s="1"/>
  <c r="D565" i="7"/>
  <c r="D564" i="7" s="1"/>
  <c r="D563" i="7" s="1"/>
  <c r="E565" i="7"/>
  <c r="E564" i="7" s="1"/>
  <c r="E563" i="7" s="1"/>
  <c r="C565" i="7"/>
  <c r="C564" i="7" s="1"/>
  <c r="C563" i="7" s="1"/>
  <c r="E32" i="7"/>
  <c r="E31" i="7" s="1"/>
  <c r="E16" i="7" s="1"/>
  <c r="C32" i="7"/>
  <c r="C31" i="7" s="1"/>
  <c r="C16" i="7" s="1"/>
  <c r="F32" i="7"/>
  <c r="F31" i="7" s="1"/>
  <c r="F16" i="7" s="1"/>
  <c r="D32" i="7"/>
  <c r="D31" i="7" s="1"/>
  <c r="D16" i="7" s="1"/>
  <c r="G32" i="7"/>
  <c r="G31" i="7" s="1"/>
  <c r="G16" i="7" s="1"/>
  <c r="D481" i="7"/>
  <c r="D112" i="7"/>
  <c r="C481" i="7"/>
  <c r="D535" i="7"/>
  <c r="E342" i="7"/>
  <c r="E341" i="7" s="1"/>
  <c r="E340" i="7" s="1"/>
  <c r="E112" i="7"/>
  <c r="E481" i="7"/>
  <c r="G535" i="7"/>
  <c r="C271" i="7"/>
  <c r="D379" i="7"/>
  <c r="F440" i="7"/>
  <c r="F439" i="7" s="1"/>
  <c r="F438" i="7" s="1"/>
  <c r="D139" i="7"/>
  <c r="C440" i="7"/>
  <c r="C439" i="7" s="1"/>
  <c r="C438" i="7" s="1"/>
  <c r="G379" i="7"/>
  <c r="G481" i="7"/>
  <c r="C379" i="7"/>
  <c r="F481" i="7"/>
  <c r="F379" i="7"/>
  <c r="E535" i="7"/>
  <c r="G139" i="7"/>
  <c r="C139" i="7"/>
  <c r="E139" i="7"/>
  <c r="G440" i="7"/>
  <c r="G439" i="7" s="1"/>
  <c r="G438" i="7" s="1"/>
  <c r="C166" i="7"/>
  <c r="E440" i="7"/>
  <c r="E439" i="7" s="1"/>
  <c r="E438" i="7" s="1"/>
  <c r="C112" i="7"/>
  <c r="C342" i="7"/>
  <c r="C341" i="7" s="1"/>
  <c r="C340" i="7" s="1"/>
  <c r="D166" i="7"/>
  <c r="F112" i="7"/>
  <c r="D440" i="7"/>
  <c r="D439" i="7" s="1"/>
  <c r="D438" i="7" s="1"/>
  <c r="E166" i="7"/>
  <c r="D273" i="7"/>
  <c r="F535" i="7"/>
  <c r="G166" i="7"/>
  <c r="D342" i="7"/>
  <c r="D341" i="7" s="1"/>
  <c r="D340" i="7" s="1"/>
  <c r="E379" i="7"/>
  <c r="E273" i="7"/>
  <c r="E272" i="7" s="1"/>
  <c r="E271" i="7" s="1"/>
  <c r="E33" i="8"/>
  <c r="D33" i="8"/>
  <c r="E10" i="8"/>
  <c r="D10" i="8"/>
  <c r="G342" i="7"/>
  <c r="G341" i="7" s="1"/>
  <c r="G340" i="7" s="1"/>
  <c r="F342" i="7"/>
  <c r="F341" i="7" s="1"/>
  <c r="F340" i="7" s="1"/>
  <c r="F166" i="7"/>
  <c r="F139" i="7"/>
  <c r="G112" i="7"/>
  <c r="C535" i="7"/>
  <c r="C33" i="8"/>
  <c r="C10" i="8"/>
  <c r="F33" i="8"/>
  <c r="B33" i="8"/>
  <c r="F10" i="8"/>
  <c r="B10" i="8"/>
  <c r="G81" i="7" l="1"/>
  <c r="G270" i="7"/>
  <c r="G269" i="7" s="1"/>
  <c r="G268" i="7" s="1"/>
  <c r="F270" i="7"/>
  <c r="F269" i="7" s="1"/>
  <c r="F268" i="7" s="1"/>
  <c r="D81" i="7"/>
  <c r="D80" i="7" s="1"/>
  <c r="D79" i="7" s="1"/>
  <c r="C81" i="7"/>
  <c r="C80" i="7" s="1"/>
  <c r="C79" i="7" s="1"/>
  <c r="F81" i="7"/>
  <c r="F80" i="7" s="1"/>
  <c r="F79" i="7" s="1"/>
  <c r="E81" i="7"/>
  <c r="E80" i="7" s="1"/>
  <c r="E79" i="7" s="1"/>
  <c r="E270" i="7"/>
  <c r="E269" i="7" s="1"/>
  <c r="E268" i="7" s="1"/>
  <c r="C270" i="7"/>
  <c r="C269" i="7" s="1"/>
  <c r="C268" i="7" s="1"/>
  <c r="G80" i="7"/>
  <c r="G79" i="7" s="1"/>
  <c r="D272" i="7"/>
  <c r="D271" i="7" s="1"/>
  <c r="D270" i="7" s="1"/>
  <c r="E33" i="3"/>
  <c r="F33" i="3"/>
  <c r="F26" i="3" s="1"/>
  <c r="G33" i="3"/>
  <c r="H33" i="3"/>
  <c r="D33" i="3"/>
  <c r="E19" i="3"/>
  <c r="F19" i="3"/>
  <c r="G19" i="3"/>
  <c r="H19" i="3"/>
  <c r="E17" i="3"/>
  <c r="F17" i="3"/>
  <c r="G17" i="3"/>
  <c r="H17" i="3"/>
  <c r="E11" i="3"/>
  <c r="F11" i="3"/>
  <c r="G11" i="3"/>
  <c r="H11" i="3"/>
  <c r="D19" i="3"/>
  <c r="D17" i="3"/>
  <c r="D11" i="3"/>
  <c r="D269" i="7" l="1"/>
  <c r="D268" i="7" s="1"/>
  <c r="G26" i="3"/>
  <c r="F10" i="3"/>
  <c r="E26" i="3"/>
  <c r="E10" i="3"/>
  <c r="H26" i="3"/>
  <c r="D26" i="3"/>
  <c r="G10" i="3"/>
  <c r="D10" i="3"/>
  <c r="H10" i="3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G14" i="10" s="1"/>
  <c r="F8" i="10"/>
  <c r="I14" i="10" l="1"/>
  <c r="H14" i="10"/>
  <c r="H22" i="10" s="1"/>
  <c r="H28" i="10" s="1"/>
  <c r="H29" i="10" s="1"/>
  <c r="F14" i="10"/>
  <c r="J14" i="10"/>
  <c r="J22" i="10" s="1"/>
  <c r="J28" i="10" s="1"/>
  <c r="J29" i="10" s="1"/>
  <c r="I28" i="10"/>
  <c r="I29" i="10" s="1"/>
  <c r="F22" i="10"/>
  <c r="G22" i="10"/>
  <c r="G28" i="10" s="1"/>
  <c r="G29" i="10" s="1"/>
</calcChain>
</file>

<file path=xl/sharedStrings.xml><?xml version="1.0" encoding="utf-8"?>
<sst xmlns="http://schemas.openxmlformats.org/spreadsheetml/2006/main" count="884" uniqueCount="265">
  <si>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</si>
  <si>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</si>
  <si>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</si>
  <si>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</si>
  <si>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</si>
  <si>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</si>
  <si>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</si>
  <si>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</si>
  <si>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</si>
  <si>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</si>
  <si>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</si>
  <si>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</si>
  <si>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</si>
  <si>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</si>
  <si>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</si>
  <si>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</si>
  <si>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</si>
  <si>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</si>
  <si>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</si>
  <si>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</si>
  <si>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</si>
  <si>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</si>
  <si>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</si>
  <si>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</si>
  <si>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</si>
  <si>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</si>
  <si>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</si>
  <si>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</si>
  <si>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</si>
  <si>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</si>
  <si>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</si>
  <si>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</si>
  <si>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</si>
  <si>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</si>
  <si>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</si>
  <si>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</si>
  <si>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</si>
  <si>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</si>
  <si>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</si>
  <si>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</si>
  <si>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</si>
  <si>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</si>
  <si>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</si>
  <si>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</si>
  <si>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</si>
  <si>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</si>
  <si>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</si>
  <si>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</si>
  <si>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</si>
  <si>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</si>
  <si>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</si>
  <si>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</si>
  <si>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</si>
  <si>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</si>
  <si>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</si>
  <si>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</si>
  <si>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</si>
  <si>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</si>
  <si>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</si>
  <si>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</si>
  <si>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</si>
  <si>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</si>
  <si>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</si>
  <si>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</si>
  <si>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</si>
  <si>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</si>
  <si>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</si>
  <si>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</si>
  <si>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</si>
  <si>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</si>
  <si>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Vlastiti izvori</t>
  </si>
  <si>
    <t>Rezultat poslovanja</t>
  </si>
  <si>
    <t>Financijski rashodi</t>
  </si>
  <si>
    <t>Naknade građanima i kućanstvima na temelju osiguranja i druge naknade</t>
  </si>
  <si>
    <t>Rashodi za dodatna ulaganja na nefinancijskoj imovini</t>
  </si>
  <si>
    <t>1.1. Opći prihodi i primici</t>
  </si>
  <si>
    <t>4.1. Decentralizirana sredstva</t>
  </si>
  <si>
    <t xml:space="preserve">4.L. Prihodi za posebne namjene </t>
  </si>
  <si>
    <t>4.F. Prihodi za posebne namjene-višak prihoda</t>
  </si>
  <si>
    <t>5.Đ. Ministarstvo poljoprivrede - Školska shema</t>
  </si>
  <si>
    <t>5.K. Pomoći</t>
  </si>
  <si>
    <t>5.T. MZO-EFS III</t>
  </si>
  <si>
    <t>3.3. Vlastiti prihodi</t>
  </si>
  <si>
    <t>6 Donacije</t>
  </si>
  <si>
    <t>7 Prihodi od nefin.imov.i nadok.šteta s osnov.osig.</t>
  </si>
  <si>
    <t>6.3. Donacije</t>
  </si>
  <si>
    <t>7.6. Prihodi od nefin.imov.i nadok.šteta s osnov.osig.</t>
  </si>
  <si>
    <t>09 Obrazovanje</t>
  </si>
  <si>
    <t>091 Predškolsko i osnovno obrazovanje</t>
  </si>
  <si>
    <t>096 Dodatne usluge u obrazovanju</t>
  </si>
  <si>
    <t>097 Istraživanje i razvoj obrazovanja</t>
  </si>
  <si>
    <t>098 Usluge u obrazovanju koje nisu drugdje svrstane</t>
  </si>
  <si>
    <t>Projekti i pogrami EU</t>
  </si>
  <si>
    <t>Projekti i programi EU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</si>
  <si>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</si>
  <si>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</si>
  <si>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</si>
  <si>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</si>
  <si>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5.Đ.</t>
  </si>
  <si>
    <t>Ministarstvo poljoprivrede</t>
  </si>
  <si>
    <t>RASHODI POSLOVANJA</t>
  </si>
  <si>
    <t>Rashodi za materijal i energiju</t>
  </si>
  <si>
    <t>Materijal i sirovine</t>
  </si>
  <si>
    <t>Glava 004002</t>
  </si>
  <si>
    <t xml:space="preserve"> Osnovno školstvo</t>
  </si>
  <si>
    <t>Kapitalno ulaganje</t>
  </si>
  <si>
    <t>Kapitalna ulaganja u osnovno školstvo</t>
  </si>
  <si>
    <t>1.1.</t>
  </si>
  <si>
    <t>Opći prihodi i primici</t>
  </si>
  <si>
    <t>Dodatna ulaganja na građevinskim objektima</t>
  </si>
  <si>
    <t>Kapitalni projekt K100133</t>
  </si>
  <si>
    <t>Rekonstrukcija svlačionica</t>
  </si>
  <si>
    <t>Minimalni standard u osnovnom školstvu</t>
  </si>
  <si>
    <t>Minimalni standard u osnovnom školstvu - materijalni i financijski rashodi</t>
  </si>
  <si>
    <t>A100001</t>
  </si>
  <si>
    <t>4.1.</t>
  </si>
  <si>
    <t>Decentralizirana sredstva</t>
  </si>
  <si>
    <t>Naknade troškova zaposlenima</t>
  </si>
  <si>
    <t>Službena putovanja</t>
  </si>
  <si>
    <t>Stručno usavršavanje zaposlenika</t>
  </si>
  <si>
    <t>Ostale naknade zaposlenima</t>
  </si>
  <si>
    <t>Uredski mater.i ost.mater.rashodi</t>
  </si>
  <si>
    <t>Energija</t>
  </si>
  <si>
    <t>Sitni inventar i auto-gume</t>
  </si>
  <si>
    <t>Služb.radna i zaštitna odjeća i obuća</t>
  </si>
  <si>
    <t>Rashodi za usluge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</si>
  <si>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</si>
  <si>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</si>
  <si>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</si>
  <si>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</si>
  <si>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</si>
  <si>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</si>
  <si>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</si>
  <si>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</si>
  <si>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</si>
  <si>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</si>
  <si>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</si>
  <si>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</si>
  <si>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Naknade i pristojbe</t>
  </si>
  <si>
    <t>Financijski  rashodi</t>
  </si>
  <si>
    <t>Ostali financijski rashodi</t>
  </si>
  <si>
    <t>Bankarske usluge i usluge pl.prometa</t>
  </si>
  <si>
    <t>Tekuće i investicijsko održavanje</t>
  </si>
  <si>
    <t>Mater.i dijelovi za tekuće i invest.održ.</t>
  </si>
  <si>
    <t>Usluge tekućeg i invest.održavanja</t>
  </si>
  <si>
    <t>ŠKOLSTVO-OSTALE DECENTRALIZIRANE FUNKCIJE</t>
  </si>
  <si>
    <t>Glavni program P17</t>
  </si>
  <si>
    <t>Potrebe iznad minimalnog standarda</t>
  </si>
  <si>
    <t>Pojačani standard u školstvu</t>
  </si>
  <si>
    <t>T100002</t>
  </si>
  <si>
    <t>Županijska stručna vijeća</t>
  </si>
  <si>
    <t xml:space="preserve"> T100003</t>
  </si>
  <si>
    <t>Natjecanja</t>
  </si>
  <si>
    <t>Naknade za rad predstavničkih i izvršnih tijela, povjerenstava i slično</t>
  </si>
  <si>
    <t>Plaće (Bruto)</t>
  </si>
  <si>
    <t>Plaće za redovan rad</t>
  </si>
  <si>
    <t>Ostali rashodi za zaposlene</t>
  </si>
  <si>
    <t>Doprinosi na plaće</t>
  </si>
  <si>
    <t>Doprinosi za obvezno zdr.osiguranje</t>
  </si>
  <si>
    <t>Naknade za prijevoz, rad na terenu</t>
  </si>
  <si>
    <t>5.T.</t>
  </si>
  <si>
    <t>MZO-EFS III</t>
  </si>
  <si>
    <t>E-tehničar</t>
  </si>
  <si>
    <t>Prsten potpore V.-pomoćnici u nastavi i stručni komunikacijski posrednici za učenike s teškoćama u razvoju</t>
  </si>
  <si>
    <t>T100055</t>
  </si>
  <si>
    <t>Prsten potpore VI.-pomoćnici u nastavi i stručni komunikacijski posrednici za učenike s teškoćama u razvoju</t>
  </si>
  <si>
    <t xml:space="preserve">Program 1002   </t>
  </si>
  <si>
    <t>Oprema škola</t>
  </si>
  <si>
    <t>Rashodi za nabavu proizvedene dugotrajne  imovine</t>
  </si>
  <si>
    <t>Postrojenja i oprema</t>
  </si>
  <si>
    <t>Uredska oprema i namještaj</t>
  </si>
  <si>
    <t xml:space="preserve"> Dodatna ulaganja</t>
  </si>
  <si>
    <t xml:space="preserve">Program 1003  </t>
  </si>
  <si>
    <t>Tekuće i investicijsko održavanje u školstvu</t>
  </si>
  <si>
    <t>Osnovne i srednje škole izvan županijskog proračuna</t>
  </si>
  <si>
    <t>Programi osnovnih škola izvan županijskog proračuna</t>
  </si>
  <si>
    <t>3.3.</t>
  </si>
  <si>
    <t>Vlastiti prihodi</t>
  </si>
  <si>
    <t>4.L.</t>
  </si>
  <si>
    <t>Prihodi za posebne namjene</t>
  </si>
  <si>
    <t>5.K.</t>
  </si>
  <si>
    <t>Pomoći</t>
  </si>
  <si>
    <t>6.3.</t>
  </si>
  <si>
    <t>Donacije</t>
  </si>
  <si>
    <t>A100002</t>
  </si>
  <si>
    <t>Administrativno, tehničko i stručno osoblje</t>
  </si>
  <si>
    <t>Plaće za prekovremeni rad</t>
  </si>
  <si>
    <t>Plaće za posebne uvjete rada</t>
  </si>
  <si>
    <t>Školska kuhinja</t>
  </si>
  <si>
    <t>4.F.</t>
  </si>
  <si>
    <t>Produženi boravak</t>
  </si>
  <si>
    <t>Učeničke zadruge</t>
  </si>
  <si>
    <t>Komunikacijska oprema</t>
  </si>
  <si>
    <t>Oprema za grijanje, vent.i hlađenje</t>
  </si>
  <si>
    <t>Sportska i glazbena oprema</t>
  </si>
  <si>
    <t>Uređaji, strojevi i oprema za ost.namjene</t>
  </si>
  <si>
    <t>Knjige, umjetnička djela i ostale izložbene vrijednosti</t>
  </si>
  <si>
    <t>Knjige u knjižnicama</t>
  </si>
  <si>
    <t>7.6.</t>
  </si>
  <si>
    <t>Prihodi od nefinancijske imovine i nadok.šteta s osnove osig.</t>
  </si>
  <si>
    <t>Prijevoz učenika s teškoćama</t>
  </si>
  <si>
    <t>Financiranje nabave udžbenika u OŠ</t>
  </si>
  <si>
    <t>Ostale naknade građanima i kućanstvima iz proračuna</t>
  </si>
  <si>
    <t>Naknade građanima i kućanstvima u naravi</t>
  </si>
  <si>
    <t>Knjige u knjižnicama, udžbenici</t>
  </si>
  <si>
    <t>Školska sportska društva</t>
  </si>
  <si>
    <t>Glava 003006</t>
  </si>
  <si>
    <t>Glavni program P52</t>
  </si>
  <si>
    <t>Glavni program P51</t>
  </si>
  <si>
    <t>Glavni program P15</t>
  </si>
  <si>
    <t>Glava 004004</t>
  </si>
  <si>
    <t>T100041</t>
  </si>
  <si>
    <t>T100054</t>
  </si>
  <si>
    <t>T100058</t>
  </si>
  <si>
    <t>Prsten potpore VII.-pomoćnici u nastavi i stručni komunikacijski posrednici za učenike s teškoćama u razvoju</t>
  </si>
  <si>
    <t>T100001</t>
  </si>
  <si>
    <t>T100015</t>
  </si>
  <si>
    <t>Nabava pribora za školsku kuhinju</t>
  </si>
  <si>
    <t>Glava 004008</t>
  </si>
  <si>
    <t>Glavni program P63</t>
  </si>
  <si>
    <t>Program 1001</t>
  </si>
  <si>
    <t>Zatezne kamate</t>
  </si>
  <si>
    <t>Doprinos za obv.osig.u slučaju nezaposlenosti</t>
  </si>
  <si>
    <t>Troškovi sudskih postupaka</t>
  </si>
  <si>
    <t xml:space="preserve"> T100002</t>
  </si>
  <si>
    <t>T100003</t>
  </si>
  <si>
    <t>Prihodi za posebne namjene - višak prihoda</t>
  </si>
  <si>
    <t>T100006</t>
  </si>
  <si>
    <t>T100008</t>
  </si>
  <si>
    <t>T100012</t>
  </si>
  <si>
    <t>T100013</t>
  </si>
  <si>
    <t>Dodatna ulaganja</t>
  </si>
  <si>
    <t>T100019</t>
  </si>
  <si>
    <t>T100020</t>
  </si>
  <si>
    <t>T1000026</t>
  </si>
  <si>
    <t>T100027</t>
  </si>
  <si>
    <t>Opskrba besplatnim zalihama menstrualnih higijenskih potrepština</t>
  </si>
  <si>
    <t>Ostali rashodi</t>
  </si>
  <si>
    <t xml:space="preserve">Tekuće donacije   </t>
  </si>
  <si>
    <t>Tekuće donacije u naravi</t>
  </si>
  <si>
    <t>5.D. Pomoći-višak prihoda</t>
  </si>
  <si>
    <t>5.D.</t>
  </si>
  <si>
    <t>Pomoći-višak prihoda OŠ</t>
  </si>
  <si>
    <t>FINANCIJSKI PLAN OSNOVNE ŠKOLE JOSIPA ZORIĆA 
ZA 2025. I PROJEKCIJA ZA 2026. I 2027. GODINU</t>
  </si>
  <si>
    <t>Izvršenje 2023.*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</si>
  <si>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</si>
  <si>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</si>
  <si>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</si>
  <si>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</si>
  <si>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</si>
  <si>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</si>
  <si>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FINANCIJSKI PLAN OSNOVNE ŠKOLE JOSIPA ZORIĆA
ZA 2025. I PROJEKCIJA ZA 2026. I 2027. GODINU</t>
  </si>
  <si>
    <t xml:space="preserve">T100016 </t>
  </si>
  <si>
    <t>Knjige za školsku knjižnicu</t>
  </si>
  <si>
    <t>A100003</t>
  </si>
  <si>
    <t>Energenti</t>
  </si>
  <si>
    <t xml:space="preserve"> T100004</t>
  </si>
  <si>
    <t>Obljetnice škola</t>
  </si>
  <si>
    <t>T100040</t>
  </si>
  <si>
    <t>Stručno usavršavanje djelatnika u školstvu</t>
  </si>
  <si>
    <t>Dodatna ulaganja na postrojenjima i opremi</t>
  </si>
  <si>
    <t>T1000…....</t>
  </si>
  <si>
    <t>Prsten potpore VIII.-pomoćnici u nastavi i stručni komunikacijski posrednici za učenike s teškoćama u razvoju</t>
  </si>
  <si>
    <t>Kapitalni projekt K100179</t>
  </si>
  <si>
    <t>Sanacija podova u učionicama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</si>
</sst>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385724"/>
        <bgColor rgb="FF385724"/>
      </patternFill>
    </fill>
    <fill>
      <patternFill patternType="solid">
        <fgColor rgb="FF548235"/>
        <bgColor rgb="FF548235"/>
      </patternFill>
    </fill>
    <fill>
      <patternFill patternType="solid">
        <fgColor rgb="FFA9D18E"/>
        <bgColor rgb="FFA9D18E"/>
      </patternFill>
    </fill>
    <fill>
      <patternFill patternType="solid">
        <fgColor rgb="FFC5E0B4"/>
        <bgColor rgb="FFC5E0B4"/>
      </patternFill>
    </fill>
    <fill>
      <patternFill patternType="solid">
        <fgColor rgb="FFBDD7EE"/>
        <bgColor rgb="FFBDD7EE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7" borderId="6" xfId="0" applyFont="1" applyFill="1" applyBorder="1"/>
    <xf numFmtId="0" fontId="22" fillId="7" borderId="7" xfId="0" applyFont="1" applyFill="1" applyBorder="1"/>
    <xf numFmtId="4" fontId="22" fillId="7" borderId="7" xfId="0" applyNumberFormat="1" applyFont="1" applyFill="1" applyBorder="1" applyAlignment="1">
      <alignment horizontal="right" vertical="center" wrapText="1"/>
    </xf>
    <xf numFmtId="0" fontId="22" fillId="8" borderId="6" xfId="0" applyFont="1" applyFill="1" applyBorder="1"/>
    <xf numFmtId="0" fontId="22" fillId="8" borderId="7" xfId="0" applyFont="1" applyFill="1" applyBorder="1"/>
    <xf numFmtId="4" fontId="22" fillId="8" borderId="7" xfId="0" applyNumberFormat="1" applyFont="1" applyFill="1" applyBorder="1" applyAlignment="1">
      <alignment horizontal="right" vertical="center" wrapText="1"/>
    </xf>
    <xf numFmtId="0" fontId="22" fillId="9" borderId="6" xfId="0" applyFont="1" applyFill="1" applyBorder="1" applyAlignment="1">
      <alignment horizontal="left" vertical="center" wrapText="1"/>
    </xf>
    <xf numFmtId="0" fontId="22" fillId="9" borderId="7" xfId="0" applyFont="1" applyFill="1" applyBorder="1" applyAlignment="1">
      <alignment horizontal="left" vertical="center" wrapText="1"/>
    </xf>
    <xf numFmtId="4" fontId="22" fillId="9" borderId="7" xfId="0" applyNumberFormat="1" applyFont="1" applyFill="1" applyBorder="1" applyAlignment="1">
      <alignment horizontal="right"/>
    </xf>
    <xf numFmtId="0" fontId="22" fillId="10" borderId="6" xfId="0" applyFont="1" applyFill="1" applyBorder="1" applyAlignment="1">
      <alignment horizontal="left" vertical="center" wrapText="1"/>
    </xf>
    <xf numFmtId="0" fontId="22" fillId="10" borderId="7" xfId="0" applyFont="1" applyFill="1" applyBorder="1" applyAlignment="1">
      <alignment horizontal="left" vertical="center" wrapText="1"/>
    </xf>
    <xf numFmtId="4" fontId="22" fillId="10" borderId="7" xfId="0" applyNumberFormat="1" applyFont="1" applyFill="1" applyBorder="1" applyAlignment="1">
      <alignment horizontal="right"/>
    </xf>
    <xf numFmtId="0" fontId="23" fillId="11" borderId="6" xfId="0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left" vertical="center" wrapText="1"/>
    </xf>
    <xf numFmtId="4" fontId="22" fillId="11" borderId="7" xfId="0" applyNumberFormat="1" applyFont="1" applyFill="1" applyBorder="1" applyAlignment="1">
      <alignment horizontal="right"/>
    </xf>
    <xf numFmtId="3" fontId="22" fillId="12" borderId="6" xfId="0" applyNumberFormat="1" applyFont="1" applyFill="1" applyBorder="1" applyAlignment="1">
      <alignment horizontal="center"/>
    </xf>
    <xf numFmtId="3" fontId="22" fillId="12" borderId="6" xfId="0" applyNumberFormat="1" applyFont="1" applyFill="1" applyBorder="1" applyAlignment="1">
      <alignment wrapText="1"/>
    </xf>
    <xf numFmtId="4" fontId="22" fillId="12" borderId="7" xfId="0" applyNumberFormat="1" applyFont="1" applyFill="1" applyBorder="1" applyAlignment="1">
      <alignment horizontal="right"/>
    </xf>
    <xf numFmtId="3" fontId="22" fillId="5" borderId="6" xfId="0" applyNumberFormat="1" applyFont="1" applyFill="1" applyBorder="1" applyAlignment="1">
      <alignment horizontal="center"/>
    </xf>
    <xf numFmtId="3" fontId="22" fillId="5" borderId="6" xfId="0" applyNumberFormat="1" applyFont="1" applyFill="1" applyBorder="1" applyAlignment="1">
      <alignment wrapText="1"/>
    </xf>
    <xf numFmtId="4" fontId="22" fillId="5" borderId="7" xfId="0" applyNumberFormat="1" applyFont="1" applyFill="1" applyBorder="1" applyAlignment="1">
      <alignment horizontal="right"/>
    </xf>
    <xf numFmtId="3" fontId="22" fillId="0" borderId="6" xfId="0" applyNumberFormat="1" applyFont="1" applyBorder="1" applyAlignment="1">
      <alignment horizontal="center"/>
    </xf>
    <xf numFmtId="3" fontId="22" fillId="0" borderId="6" xfId="0" applyNumberFormat="1" applyFont="1" applyBorder="1" applyAlignment="1">
      <alignment wrapText="1"/>
    </xf>
    <xf numFmtId="4" fontId="22" fillId="13" borderId="7" xfId="0" applyNumberFormat="1" applyFont="1" applyFill="1" applyBorder="1" applyAlignment="1">
      <alignment horizontal="right"/>
    </xf>
    <xf numFmtId="0" fontId="21" fillId="0" borderId="6" xfId="0" applyFont="1" applyBorder="1" applyAlignment="1">
      <alignment horizontal="center"/>
    </xf>
    <xf numFmtId="0" fontId="21" fillId="0" borderId="6" xfId="0" applyFont="1" applyBorder="1" applyAlignment="1">
      <alignment wrapText="1"/>
    </xf>
    <xf numFmtId="4" fontId="21" fillId="13" borderId="7" xfId="0" applyNumberFormat="1" applyFont="1" applyFill="1" applyBorder="1" applyAlignment="1">
      <alignment horizontal="right"/>
    </xf>
    <xf numFmtId="4" fontId="21" fillId="13" borderId="6" xfId="0" applyNumberFormat="1" applyFont="1" applyFill="1" applyBorder="1" applyAlignment="1">
      <alignment horizontal="right"/>
    </xf>
    <xf numFmtId="4" fontId="21" fillId="13" borderId="6" xfId="0" applyNumberFormat="1" applyFont="1" applyFill="1" applyBorder="1" applyAlignment="1">
      <alignment horizontal="right" wrapText="1"/>
    </xf>
    <xf numFmtId="0" fontId="22" fillId="7" borderId="8" xfId="0" applyFont="1" applyFill="1" applyBorder="1"/>
    <xf numFmtId="4" fontId="22" fillId="7" borderId="7" xfId="0" applyNumberFormat="1" applyFont="1" applyFill="1" applyBorder="1" applyAlignment="1">
      <alignment horizontal="right"/>
    </xf>
    <xf numFmtId="4" fontId="22" fillId="8" borderId="7" xfId="0" applyNumberFormat="1" applyFont="1" applyFill="1" applyBorder="1" applyAlignment="1">
      <alignment horizontal="right"/>
    </xf>
    <xf numFmtId="0" fontId="22" fillId="9" borderId="6" xfId="0" applyFont="1" applyFill="1" applyBorder="1" applyAlignment="1">
      <alignment horizontal="left"/>
    </xf>
    <xf numFmtId="0" fontId="22" fillId="9" borderId="7" xfId="0" applyFont="1" applyFill="1" applyBorder="1" applyAlignment="1">
      <alignment wrapText="1"/>
    </xf>
    <xf numFmtId="0" fontId="22" fillId="10" borderId="6" xfId="0" applyFont="1" applyFill="1" applyBorder="1" applyAlignment="1">
      <alignment horizontal="left" wrapText="1"/>
    </xf>
    <xf numFmtId="0" fontId="22" fillId="10" borderId="7" xfId="0" applyFont="1" applyFill="1" applyBorder="1" applyAlignment="1">
      <alignment wrapText="1"/>
    </xf>
    <xf numFmtId="0" fontId="23" fillId="11" borderId="6" xfId="0" applyFont="1" applyFill="1" applyBorder="1" applyAlignment="1">
      <alignment horizontal="left"/>
    </xf>
    <xf numFmtId="0" fontId="23" fillId="11" borderId="7" xfId="0" applyFont="1" applyFill="1" applyBorder="1" applyAlignment="1">
      <alignment wrapText="1"/>
    </xf>
    <xf numFmtId="0" fontId="22" fillId="12" borderId="6" xfId="0" applyFont="1" applyFill="1" applyBorder="1" applyAlignment="1">
      <alignment horizontal="center"/>
    </xf>
    <xf numFmtId="0" fontId="22" fillId="12" borderId="6" xfId="0" applyFont="1" applyFill="1" applyBorder="1" applyAlignment="1">
      <alignment wrapText="1"/>
    </xf>
    <xf numFmtId="0" fontId="22" fillId="5" borderId="6" xfId="0" applyFont="1" applyFill="1" applyBorder="1" applyAlignment="1">
      <alignment horizontal="center"/>
    </xf>
    <xf numFmtId="0" fontId="22" fillId="5" borderId="6" xfId="0" applyFont="1" applyFill="1" applyBorder="1" applyAlignment="1">
      <alignment wrapText="1"/>
    </xf>
    <xf numFmtId="0" fontId="22" fillId="0" borderId="6" xfId="0" applyFont="1" applyBorder="1" applyAlignment="1">
      <alignment horizontal="center"/>
    </xf>
    <xf numFmtId="0" fontId="22" fillId="0" borderId="6" xfId="0" applyFont="1" applyBorder="1" applyAlignment="1">
      <alignment wrapText="1"/>
    </xf>
    <xf numFmtId="0" fontId="22" fillId="8" borderId="6" xfId="0" applyFont="1" applyFill="1" applyBorder="1" applyAlignment="1">
      <alignment wrapText="1"/>
    </xf>
    <xf numFmtId="0" fontId="22" fillId="10" borderId="6" xfId="0" applyFont="1" applyFill="1" applyBorder="1" applyAlignment="1">
      <alignment horizontal="left"/>
    </xf>
    <xf numFmtId="0" fontId="22" fillId="12" borderId="6" xfId="0" applyFont="1" applyFill="1" applyBorder="1" applyAlignment="1">
      <alignment horizontal="left" wrapText="1"/>
    </xf>
    <xf numFmtId="0" fontId="22" fillId="7" borderId="6" xfId="0" applyFont="1" applyFill="1" applyBorder="1" applyAlignment="1">
      <alignment wrapText="1"/>
    </xf>
    <xf numFmtId="0" fontId="22" fillId="7" borderId="7" xfId="0" applyFont="1" applyFill="1" applyBorder="1" applyAlignment="1">
      <alignment wrapText="1"/>
    </xf>
    <xf numFmtId="0" fontId="22" fillId="8" borderId="7" xfId="0" applyFont="1" applyFill="1" applyBorder="1" applyAlignment="1">
      <alignment wrapText="1"/>
    </xf>
    <xf numFmtId="0" fontId="22" fillId="11" borderId="7" xfId="0" applyFont="1" applyFill="1" applyBorder="1" applyAlignment="1">
      <alignment wrapText="1"/>
    </xf>
    <xf numFmtId="3" fontId="22" fillId="10" borderId="6" xfId="0" applyNumberFormat="1" applyFont="1" applyFill="1" applyBorder="1"/>
    <xf numFmtId="0" fontId="22" fillId="10" borderId="6" xfId="0" applyFont="1" applyFill="1" applyBorder="1"/>
    <xf numFmtId="0" fontId="22" fillId="10" borderId="7" xfId="0" applyFont="1" applyFill="1" applyBorder="1"/>
    <xf numFmtId="0" fontId="22" fillId="10" borderId="6" xfId="0" applyFont="1" applyFill="1" applyBorder="1" applyAlignment="1">
      <alignment vertical="top" wrapText="1"/>
    </xf>
    <xf numFmtId="0" fontId="22" fillId="9" borderId="6" xfId="0" applyFont="1" applyFill="1" applyBorder="1" applyAlignment="1">
      <alignment wrapText="1"/>
    </xf>
    <xf numFmtId="0" fontId="22" fillId="10" borderId="6" xfId="0" applyFont="1" applyFill="1" applyBorder="1" applyAlignment="1">
      <alignment wrapText="1"/>
    </xf>
    <xf numFmtId="0" fontId="22" fillId="10" borderId="8" xfId="0" applyFont="1" applyFill="1" applyBorder="1" applyAlignment="1">
      <alignment wrapText="1"/>
    </xf>
    <xf numFmtId="3" fontId="22" fillId="10" borderId="6" xfId="0" applyNumberFormat="1" applyFont="1" applyFill="1" applyBorder="1" applyAlignment="1">
      <alignment wrapText="1"/>
    </xf>
    <xf numFmtId="3" fontId="22" fillId="12" borderId="6" xfId="0" applyNumberFormat="1" applyFont="1" applyFill="1" applyBorder="1" applyAlignment="1">
      <alignment horizontal="center" wrapText="1"/>
    </xf>
    <xf numFmtId="0" fontId="23" fillId="11" borderId="6" xfId="0" applyFont="1" applyFill="1" applyBorder="1" applyAlignment="1">
      <alignment horizontal="left" wrapText="1"/>
    </xf>
    <xf numFmtId="0" fontId="23" fillId="11" borderId="6" xfId="0" applyFont="1" applyFill="1" applyBorder="1"/>
    <xf numFmtId="0" fontId="23" fillId="11" borderId="7" xfId="0" applyFont="1" applyFill="1" applyBorder="1"/>
    <xf numFmtId="0" fontId="21" fillId="0" borderId="8" xfId="0" applyFont="1" applyBorder="1" applyAlignment="1">
      <alignment horizontal="center"/>
    </xf>
    <xf numFmtId="0" fontId="0" fillId="0" borderId="6" xfId="0" applyBorder="1"/>
    <xf numFmtId="3" fontId="22" fillId="10" borderId="7" xfId="0" applyNumberFormat="1" applyFont="1" applyFill="1" applyBorder="1" applyAlignment="1">
      <alignment wrapText="1"/>
    </xf>
    <xf numFmtId="3" fontId="23" fillId="11" borderId="6" xfId="0" applyNumberFormat="1" applyFont="1" applyFill="1" applyBorder="1" applyAlignment="1">
      <alignment wrapText="1"/>
    </xf>
    <xf numFmtId="3" fontId="23" fillId="11" borderId="7" xfId="0" applyNumberFormat="1" applyFont="1" applyFill="1" applyBorder="1" applyAlignment="1">
      <alignment wrapText="1"/>
    </xf>
    <xf numFmtId="3" fontId="22" fillId="10" borderId="7" xfId="0" applyNumberFormat="1" applyFont="1" applyFill="1" applyBorder="1"/>
    <xf numFmtId="3" fontId="23" fillId="11" borderId="6" xfId="0" applyNumberFormat="1" applyFont="1" applyFill="1" applyBorder="1"/>
    <xf numFmtId="3" fontId="23" fillId="11" borderId="7" xfId="0" applyNumberFormat="1" applyFont="1" applyFill="1" applyBorder="1"/>
    <xf numFmtId="3" fontId="23" fillId="11" borderId="6" xfId="0" applyNumberFormat="1" applyFont="1" applyFill="1" applyBorder="1" applyAlignment="1">
      <alignment horizontal="left"/>
    </xf>
    <xf numFmtId="0" fontId="23" fillId="11" borderId="6" xfId="0" applyFont="1" applyFill="1" applyBorder="1" applyAlignment="1">
      <alignment wrapText="1"/>
    </xf>
    <xf numFmtId="3" fontId="23" fillId="11" borderId="7" xfId="0" applyNumberFormat="1" applyFont="1" applyFill="1" applyBorder="1" applyAlignment="1">
      <alignment horizontal="left" wrapText="1"/>
    </xf>
    <xf numFmtId="1" fontId="21" fillId="0" borderId="6" xfId="0" applyNumberFormat="1" applyFont="1" applyBorder="1" applyAlignment="1">
      <alignment horizontal="center"/>
    </xf>
    <xf numFmtId="3" fontId="21" fillId="0" borderId="6" xfId="0" applyNumberFormat="1" applyFont="1" applyBorder="1" applyAlignment="1">
      <alignment wrapText="1"/>
    </xf>
    <xf numFmtId="0" fontId="23" fillId="11" borderId="7" xfId="0" applyFont="1" applyFill="1" applyBorder="1" applyAlignment="1">
      <alignment horizontal="left"/>
    </xf>
    <xf numFmtId="0" fontId="23" fillId="11" borderId="6" xfId="0" applyFont="1" applyFill="1" applyBorder="1" applyAlignment="1">
      <alignment vertical="center" wrapText="1"/>
    </xf>
    <xf numFmtId="0" fontId="23" fillId="11" borderId="7" xfId="0" applyFont="1" applyFill="1" applyBorder="1" applyAlignment="1">
      <alignment vertical="center" wrapText="1"/>
    </xf>
    <xf numFmtId="0" fontId="22" fillId="0" borderId="6" xfId="0" applyFont="1" applyBorder="1"/>
    <xf numFmtId="0" fontId="22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wrapText="1"/>
    </xf>
    <xf numFmtId="4" fontId="22" fillId="14" borderId="7" xfId="0" applyNumberFormat="1" applyFont="1" applyFill="1" applyBorder="1" applyAlignment="1">
      <alignment horizontal="right"/>
    </xf>
    <xf numFmtId="4" fontId="22" fillId="15" borderId="7" xfId="0" applyNumberFormat="1" applyFont="1" applyFill="1" applyBorder="1" applyAlignment="1">
      <alignment horizontal="right"/>
    </xf>
    <xf numFmtId="4" fontId="22" fillId="16" borderId="7" xfId="0" applyNumberFormat="1" applyFont="1" applyFill="1" applyBorder="1" applyAlignment="1">
      <alignment horizontal="right"/>
    </xf>
    <xf numFmtId="4" fontId="21" fillId="0" borderId="6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22" fillId="17" borderId="6" xfId="0" applyFont="1" applyFill="1" applyBorder="1" applyAlignment="1">
      <alignment horizontal="left"/>
    </xf>
    <xf numFmtId="0" fontId="22" fillId="17" borderId="6" xfId="0" applyFont="1" applyFill="1" applyBorder="1" applyAlignment="1">
      <alignment wrapText="1"/>
    </xf>
    <xf numFmtId="4" fontId="22" fillId="18" borderId="7" xfId="0" applyNumberFormat="1" applyFont="1" applyFill="1" applyBorder="1" applyAlignment="1">
      <alignment horizontal="right"/>
    </xf>
    <xf numFmtId="0" fontId="22" fillId="0" borderId="7" xfId="0" applyFont="1" applyBorder="1" applyAlignment="1">
      <alignment wrapText="1"/>
    </xf>
    <xf numFmtId="4" fontId="22" fillId="0" borderId="7" xfId="0" applyNumberFormat="1" applyFont="1" applyBorder="1" applyAlignment="1">
      <alignment horizontal="right"/>
    </xf>
    <xf numFmtId="0" fontId="22" fillId="17" borderId="7" xfId="0" applyFont="1" applyFill="1" applyBorder="1" applyAlignment="1">
      <alignment wrapText="1"/>
    </xf>
    <xf numFmtId="4" fontId="22" fillId="17" borderId="7" xfId="0" applyNumberFormat="1" applyFont="1" applyFill="1" applyBorder="1" applyAlignment="1">
      <alignment horizontal="right"/>
    </xf>
    <xf numFmtId="0" fontId="22" fillId="19" borderId="6" xfId="0" applyFont="1" applyFill="1" applyBorder="1" applyAlignment="1">
      <alignment horizontal="left"/>
    </xf>
    <xf numFmtId="0" fontId="22" fillId="19" borderId="7" xfId="0" applyFont="1" applyFill="1" applyBorder="1" applyAlignment="1">
      <alignment wrapText="1"/>
    </xf>
    <xf numFmtId="4" fontId="22" fillId="19" borderId="7" xfId="0" applyNumberFormat="1" applyFont="1" applyFill="1" applyBorder="1" applyAlignment="1">
      <alignment horizontal="right"/>
    </xf>
    <xf numFmtId="0" fontId="22" fillId="20" borderId="7" xfId="0" applyFont="1" applyFill="1" applyBorder="1" applyAlignment="1">
      <alignment wrapText="1"/>
    </xf>
    <xf numFmtId="4" fontId="22" fillId="20" borderId="7" xfId="0" applyNumberFormat="1" applyFont="1" applyFill="1" applyBorder="1" applyAlignment="1">
      <alignment horizontal="right"/>
    </xf>
    <xf numFmtId="0" fontId="22" fillId="4" borderId="7" xfId="0" applyFont="1" applyFill="1" applyBorder="1" applyAlignment="1">
      <alignment wrapText="1"/>
    </xf>
    <xf numFmtId="4" fontId="22" fillId="4" borderId="7" xfId="0" applyNumberFormat="1" applyFont="1" applyFill="1" applyBorder="1" applyAlignment="1">
      <alignment horizontal="right"/>
    </xf>
    <xf numFmtId="0" fontId="21" fillId="0" borderId="7" xfId="0" applyFont="1" applyBorder="1" applyAlignment="1">
      <alignment wrapText="1"/>
    </xf>
    <xf numFmtId="4" fontId="21" fillId="0" borderId="7" xfId="0" applyNumberFormat="1" applyFont="1" applyBorder="1" applyAlignment="1">
      <alignment horizontal="right"/>
    </xf>
    <xf numFmtId="0" fontId="22" fillId="17" borderId="6" xfId="0" applyFont="1" applyFill="1" applyBorder="1" applyAlignment="1">
      <alignment horizontal="center"/>
    </xf>
    <xf numFmtId="0" fontId="22" fillId="21" borderId="6" xfId="0" applyFont="1" applyFill="1" applyBorder="1" applyAlignment="1">
      <alignment horizontal="center"/>
    </xf>
    <xf numFmtId="0" fontId="22" fillId="21" borderId="7" xfId="0" applyFont="1" applyFill="1" applyBorder="1" applyAlignment="1">
      <alignment wrapText="1"/>
    </xf>
    <xf numFmtId="4" fontId="22" fillId="22" borderId="7" xfId="0" applyNumberFormat="1" applyFont="1" applyFill="1" applyBorder="1" applyAlignment="1">
      <alignment horizontal="right"/>
    </xf>
    <xf numFmtId="0" fontId="22" fillId="20" borderId="6" xfId="0" applyFont="1" applyFill="1" applyBorder="1" applyAlignment="1">
      <alignment horizontal="center"/>
    </xf>
    <xf numFmtId="0" fontId="22" fillId="19" borderId="6" xfId="0" applyFont="1" applyFill="1" applyBorder="1" applyAlignment="1">
      <alignment horizontal="center"/>
    </xf>
    <xf numFmtId="0" fontId="21" fillId="0" borderId="9" xfId="0" applyFont="1" applyBorder="1" applyAlignment="1">
      <alignment wrapText="1"/>
    </xf>
    <xf numFmtId="3" fontId="22" fillId="12" borderId="10" xfId="0" applyNumberFormat="1" applyFont="1" applyFill="1" applyBorder="1" applyAlignment="1">
      <alignment wrapText="1"/>
    </xf>
    <xf numFmtId="0" fontId="22" fillId="10" borderId="3" xfId="0" applyFont="1" applyFill="1" applyBorder="1" applyAlignment="1">
      <alignment wrapText="1"/>
    </xf>
    <xf numFmtId="0" fontId="21" fillId="0" borderId="6" xfId="0" applyFont="1" applyBorder="1"/>
    <xf numFmtId="4" fontId="21" fillId="13" borderId="7" xfId="0" applyNumberFormat="1" applyFont="1" applyFill="1" applyBorder="1" applyAlignment="1">
      <alignment horizontal="right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opLeftCell="A15" workbookViewId="0">
      <selection activeCell="I8" sqref="I8"/>
    </sheetView>
  </sheetViews>
  <sheetFormatPr defaultRowHeight="15" x14ac:dyDescent="0.25"/>
  <cols>
    <col min="5" max="10" width="25.28515625" customWidth="1"/>
  </cols>
  <sheetData>
    <row r="1" spans="1:15" ht="42" customHeight="1" x14ac:dyDescent="0.25">
      <c r="A1" s="192" t="s">
        <v>243</v>
      </c>
      <c r="B1" s="192"/>
      <c r="C1" s="192"/>
      <c r="D1" s="192"/>
      <c r="E1" s="192"/>
      <c r="F1" s="192"/>
      <c r="G1" s="192"/>
      <c r="H1" s="192"/>
      <c r="I1" s="192"/>
      <c r="J1" s="192"/>
      <c r="K1" s="52"/>
      <c r="L1" s="52"/>
      <c r="M1" s="52"/>
      <c r="N1" s="52"/>
      <c r="O1" s="52"/>
    </row>
    <row r="2" spans="1:15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5" ht="15.75" x14ac:dyDescent="0.25">
      <c r="A3" s="192" t="s">
        <v>19</v>
      </c>
      <c r="B3" s="192"/>
      <c r="C3" s="192"/>
      <c r="D3" s="192"/>
      <c r="E3" s="192"/>
      <c r="F3" s="192"/>
      <c r="G3" s="192"/>
      <c r="H3" s="192"/>
      <c r="I3" s="193"/>
      <c r="J3" s="193"/>
    </row>
    <row r="4" spans="1:15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5" ht="15.75" x14ac:dyDescent="0.25">
      <c r="A5" s="192" t="s">
        <v>24</v>
      </c>
      <c r="B5" s="194"/>
      <c r="C5" s="194"/>
      <c r="D5" s="194"/>
      <c r="E5" s="194"/>
      <c r="F5" s="194"/>
      <c r="G5" s="194"/>
      <c r="H5" s="194"/>
      <c r="I5" s="194"/>
      <c r="J5" s="194"/>
    </row>
    <row r="6" spans="1:15" ht="18" x14ac:dyDescent="0.25">
      <c r="A6" s="1"/>
      <c r="B6" s="2"/>
      <c r="C6" s="2"/>
      <c r="D6" s="2"/>
      <c r="E6" s="6"/>
      <c r="F6" s="7"/>
      <c r="G6" s="7"/>
      <c r="H6" s="7"/>
      <c r="I6" s="7"/>
      <c r="J6" s="30" t="s">
        <v>32</v>
      </c>
    </row>
    <row r="7" spans="1:15" ht="25.5" x14ac:dyDescent="0.25">
      <c r="A7" s="26"/>
      <c r="B7" s="27"/>
      <c r="C7" s="27"/>
      <c r="D7" s="28"/>
      <c r="E7" s="29"/>
      <c r="F7" s="3" t="s">
        <v>244</v>
      </c>
      <c r="G7" s="3" t="s">
        <v>245</v>
      </c>
      <c r="H7" s="3" t="s">
        <v>246</v>
      </c>
      <c r="I7" s="3" t="s">
        <v>40</v>
      </c>
      <c r="J7" s="3" t="s">
        <v>247</v>
      </c>
    </row>
    <row r="8" spans="1:15" x14ac:dyDescent="0.25">
      <c r="A8" s="195" t="s">
        <v>0</v>
      </c>
      <c r="B8" s="196"/>
      <c r="C8" s="196"/>
      <c r="D8" s="196"/>
      <c r="E8" s="197"/>
      <c r="F8" s="50">
        <f>F9+F10</f>
        <v>2784100.44</v>
      </c>
      <c r="G8" s="50">
        <f t="shared" ref="G8:J8" si="0">G9+G10</f>
        <v>2975720</v>
      </c>
      <c r="H8" s="50">
        <f t="shared" si="0"/>
        <v>3505299</v>
      </c>
      <c r="I8" s="50">
        <f t="shared" si="0"/>
        <v>3525299</v>
      </c>
      <c r="J8" s="50">
        <f t="shared" si="0"/>
        <v>3430299</v>
      </c>
    </row>
    <row r="9" spans="1:15" x14ac:dyDescent="0.25">
      <c r="A9" s="198" t="s">
        <v>34</v>
      </c>
      <c r="B9" s="199"/>
      <c r="C9" s="199"/>
      <c r="D9" s="199"/>
      <c r="E9" s="191"/>
      <c r="F9" s="49">
        <v>2784100.44</v>
      </c>
      <c r="G9" s="49">
        <v>2975720</v>
      </c>
      <c r="H9" s="49">
        <v>3505299</v>
      </c>
      <c r="I9" s="49">
        <v>3525299</v>
      </c>
      <c r="J9" s="49">
        <v>3430299</v>
      </c>
    </row>
    <row r="10" spans="1:15" x14ac:dyDescent="0.25">
      <c r="A10" s="190" t="s">
        <v>35</v>
      </c>
      <c r="B10" s="191"/>
      <c r="C10" s="191"/>
      <c r="D10" s="191"/>
      <c r="E10" s="191"/>
      <c r="F10" s="49">
        <v>0</v>
      </c>
      <c r="G10" s="49">
        <v>0</v>
      </c>
      <c r="H10" s="49">
        <v>0</v>
      </c>
      <c r="I10" s="49">
        <v>0</v>
      </c>
      <c r="J10" s="49">
        <v>0</v>
      </c>
    </row>
    <row r="11" spans="1:15" x14ac:dyDescent="0.25">
      <c r="A11" s="31" t="s">
        <v>1</v>
      </c>
      <c r="B11" s="39"/>
      <c r="C11" s="39"/>
      <c r="D11" s="39"/>
      <c r="E11" s="39"/>
      <c r="F11" s="50">
        <f>F12+F13</f>
        <v>2798490.03</v>
      </c>
      <c r="G11" s="50">
        <f t="shared" ref="G11:J11" si="1">G12+G13</f>
        <v>2977720</v>
      </c>
      <c r="H11" s="50">
        <f t="shared" si="1"/>
        <v>3507299</v>
      </c>
      <c r="I11" s="50">
        <f t="shared" si="1"/>
        <v>3525299</v>
      </c>
      <c r="J11" s="50">
        <f t="shared" si="1"/>
        <v>3430299</v>
      </c>
    </row>
    <row r="12" spans="1:15" x14ac:dyDescent="0.25">
      <c r="A12" s="200" t="s">
        <v>36</v>
      </c>
      <c r="B12" s="199"/>
      <c r="C12" s="199"/>
      <c r="D12" s="199"/>
      <c r="E12" s="199"/>
      <c r="F12" s="49">
        <v>2654524.48</v>
      </c>
      <c r="G12" s="49">
        <v>2778070</v>
      </c>
      <c r="H12" s="49">
        <v>3416499</v>
      </c>
      <c r="I12" s="49">
        <v>3414499</v>
      </c>
      <c r="J12" s="49">
        <v>3414499</v>
      </c>
    </row>
    <row r="13" spans="1:15" x14ac:dyDescent="0.25">
      <c r="A13" s="190" t="s">
        <v>37</v>
      </c>
      <c r="B13" s="191"/>
      <c r="C13" s="191"/>
      <c r="D13" s="191"/>
      <c r="E13" s="191"/>
      <c r="F13" s="49">
        <v>143965.54999999999</v>
      </c>
      <c r="G13" s="49">
        <v>199650</v>
      </c>
      <c r="H13" s="49">
        <v>90800</v>
      </c>
      <c r="I13" s="49">
        <v>110800</v>
      </c>
      <c r="J13" s="49">
        <v>15800</v>
      </c>
    </row>
    <row r="14" spans="1:15" x14ac:dyDescent="0.25">
      <c r="A14" s="201" t="s">
        <v>59</v>
      </c>
      <c r="B14" s="196"/>
      <c r="C14" s="196"/>
      <c r="D14" s="196"/>
      <c r="E14" s="196"/>
      <c r="F14" s="50">
        <f>F8-F11</f>
        <v>-14389.589999999851</v>
      </c>
      <c r="G14" s="50">
        <f t="shared" ref="G14:J14" si="2">G8-G11</f>
        <v>-2000</v>
      </c>
      <c r="H14" s="50">
        <f t="shared" si="2"/>
        <v>-2000</v>
      </c>
      <c r="I14" s="50">
        <f t="shared" si="2"/>
        <v>0</v>
      </c>
      <c r="J14" s="50">
        <f t="shared" si="2"/>
        <v>0</v>
      </c>
    </row>
    <row r="15" spans="1:15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5" ht="15.75" x14ac:dyDescent="0.25">
      <c r="A16" s="192" t="s">
        <v>25</v>
      </c>
      <c r="B16" s="194"/>
      <c r="C16" s="194"/>
      <c r="D16" s="194"/>
      <c r="E16" s="194"/>
      <c r="F16" s="194"/>
      <c r="G16" s="194"/>
      <c r="H16" s="194"/>
      <c r="I16" s="194"/>
      <c r="J16" s="194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6"/>
      <c r="B18" s="27"/>
      <c r="C18" s="27"/>
      <c r="D18" s="28"/>
      <c r="E18" s="29"/>
      <c r="F18" s="3" t="s">
        <v>244</v>
      </c>
      <c r="G18" s="3" t="s">
        <v>245</v>
      </c>
      <c r="H18" s="3" t="s">
        <v>246</v>
      </c>
      <c r="I18" s="3" t="s">
        <v>40</v>
      </c>
      <c r="J18" s="3" t="s">
        <v>247</v>
      </c>
    </row>
    <row r="19" spans="1:10" x14ac:dyDescent="0.25">
      <c r="A19" s="190" t="s">
        <v>38</v>
      </c>
      <c r="B19" s="191"/>
      <c r="C19" s="191"/>
      <c r="D19" s="191"/>
      <c r="E19" s="191"/>
      <c r="F19" s="49">
        <v>0</v>
      </c>
      <c r="G19" s="49">
        <v>0</v>
      </c>
      <c r="H19" s="49">
        <v>0</v>
      </c>
      <c r="I19" s="49"/>
      <c r="J19" s="51"/>
    </row>
    <row r="20" spans="1:10" x14ac:dyDescent="0.25">
      <c r="A20" s="190" t="s">
        <v>39</v>
      </c>
      <c r="B20" s="191"/>
      <c r="C20" s="191"/>
      <c r="D20" s="191"/>
      <c r="E20" s="191"/>
      <c r="F20" s="49">
        <v>0</v>
      </c>
      <c r="G20" s="49">
        <v>0</v>
      </c>
      <c r="H20" s="49">
        <v>0</v>
      </c>
      <c r="I20" s="49"/>
      <c r="J20" s="51"/>
    </row>
    <row r="21" spans="1:10" x14ac:dyDescent="0.25">
      <c r="A21" s="201" t="s">
        <v>2</v>
      </c>
      <c r="B21" s="196"/>
      <c r="C21" s="196"/>
      <c r="D21" s="196"/>
      <c r="E21" s="196"/>
      <c r="F21" s="50">
        <f>F19-F20</f>
        <v>0</v>
      </c>
      <c r="G21" s="50">
        <f t="shared" ref="G21:J21" si="3">G19-G20</f>
        <v>0</v>
      </c>
      <c r="H21" s="50">
        <f t="shared" si="3"/>
        <v>0</v>
      </c>
      <c r="I21" s="50">
        <f t="shared" si="3"/>
        <v>0</v>
      </c>
      <c r="J21" s="50">
        <f t="shared" si="3"/>
        <v>0</v>
      </c>
    </row>
    <row r="22" spans="1:10" x14ac:dyDescent="0.25">
      <c r="A22" s="201" t="s">
        <v>60</v>
      </c>
      <c r="B22" s="196"/>
      <c r="C22" s="196"/>
      <c r="D22" s="196"/>
      <c r="E22" s="196"/>
      <c r="F22" s="50">
        <f>F14+F21</f>
        <v>-14389.589999999851</v>
      </c>
      <c r="G22" s="50">
        <f t="shared" ref="G22:J22" si="4">G14+G21</f>
        <v>-2000</v>
      </c>
      <c r="H22" s="50">
        <f t="shared" si="4"/>
        <v>-2000</v>
      </c>
      <c r="I22" s="50">
        <v>0</v>
      </c>
      <c r="J22" s="50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92" t="s">
        <v>61</v>
      </c>
      <c r="B24" s="194"/>
      <c r="C24" s="194"/>
      <c r="D24" s="194"/>
      <c r="E24" s="194"/>
      <c r="F24" s="194"/>
      <c r="G24" s="194"/>
      <c r="H24" s="194"/>
      <c r="I24" s="194"/>
      <c r="J24" s="194"/>
    </row>
    <row r="25" spans="1:10" ht="15.75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25.5" x14ac:dyDescent="0.25">
      <c r="A26" s="26"/>
      <c r="B26" s="27"/>
      <c r="C26" s="27"/>
      <c r="D26" s="28"/>
      <c r="E26" s="29"/>
      <c r="F26" s="3" t="s">
        <v>244</v>
      </c>
      <c r="G26" s="3" t="s">
        <v>245</v>
      </c>
      <c r="H26" s="3" t="s">
        <v>246</v>
      </c>
      <c r="I26" s="3" t="s">
        <v>40</v>
      </c>
      <c r="J26" s="3" t="s">
        <v>247</v>
      </c>
    </row>
    <row r="27" spans="1:10" ht="15" customHeight="1" x14ac:dyDescent="0.25">
      <c r="A27" s="204" t="s">
        <v>62</v>
      </c>
      <c r="B27" s="205"/>
      <c r="C27" s="205"/>
      <c r="D27" s="205"/>
      <c r="E27" s="206"/>
      <c r="F27" s="53">
        <v>13588.98</v>
      </c>
      <c r="G27" s="53">
        <v>0</v>
      </c>
      <c r="H27" s="53">
        <v>0</v>
      </c>
      <c r="I27" s="53">
        <v>0</v>
      </c>
      <c r="J27" s="54">
        <v>0</v>
      </c>
    </row>
    <row r="28" spans="1:10" ht="15" customHeight="1" x14ac:dyDescent="0.25">
      <c r="A28" s="201" t="s">
        <v>63</v>
      </c>
      <c r="B28" s="196"/>
      <c r="C28" s="196"/>
      <c r="D28" s="196"/>
      <c r="E28" s="196"/>
      <c r="F28" s="55">
        <f>F22+F27</f>
        <v>-800.60999999985142</v>
      </c>
      <c r="G28" s="55">
        <f t="shared" ref="G28:J28" si="5">G22+G27</f>
        <v>-2000</v>
      </c>
      <c r="H28" s="55">
        <f t="shared" si="5"/>
        <v>-2000</v>
      </c>
      <c r="I28" s="55">
        <f t="shared" si="5"/>
        <v>0</v>
      </c>
      <c r="J28" s="56">
        <f t="shared" si="5"/>
        <v>0</v>
      </c>
    </row>
    <row r="29" spans="1:10" ht="45" customHeight="1" x14ac:dyDescent="0.25">
      <c r="A29" s="195" t="s">
        <v>64</v>
      </c>
      <c r="B29" s="207"/>
      <c r="C29" s="207"/>
      <c r="D29" s="207"/>
      <c r="E29" s="208"/>
      <c r="F29" s="55"/>
      <c r="G29" s="55">
        <f t="shared" ref="G29:J29" si="6">G14+G21+G27-G28</f>
        <v>0</v>
      </c>
      <c r="H29" s="55">
        <f t="shared" si="6"/>
        <v>0</v>
      </c>
      <c r="I29" s="55">
        <f t="shared" si="6"/>
        <v>0</v>
      </c>
      <c r="J29" s="56">
        <f t="shared" si="6"/>
        <v>0</v>
      </c>
    </row>
    <row r="30" spans="1:10" ht="15.7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</row>
    <row r="31" spans="1:10" ht="15.75" x14ac:dyDescent="0.25">
      <c r="A31" s="209" t="s">
        <v>58</v>
      </c>
      <c r="B31" s="209"/>
      <c r="C31" s="209"/>
      <c r="D31" s="209"/>
      <c r="E31" s="209"/>
      <c r="F31" s="209"/>
      <c r="G31" s="209"/>
      <c r="H31" s="209"/>
      <c r="I31" s="209"/>
      <c r="J31" s="209"/>
    </row>
    <row r="32" spans="1:10" ht="18" x14ac:dyDescent="0.25">
      <c r="A32" s="42"/>
      <c r="B32" s="43"/>
      <c r="C32" s="43"/>
      <c r="D32" s="43"/>
      <c r="E32" s="43"/>
      <c r="F32" s="43"/>
      <c r="G32" s="43"/>
      <c r="H32" s="44"/>
      <c r="I32" s="44"/>
      <c r="J32" s="44"/>
    </row>
    <row r="33" spans="1:10" ht="25.5" x14ac:dyDescent="0.25">
      <c r="A33" s="45"/>
      <c r="B33" s="46"/>
      <c r="C33" s="46"/>
      <c r="D33" s="47"/>
      <c r="E33" s="48"/>
      <c r="F33" s="3" t="s">
        <v>244</v>
      </c>
      <c r="G33" s="3" t="s">
        <v>245</v>
      </c>
      <c r="H33" s="3" t="s">
        <v>246</v>
      </c>
      <c r="I33" s="3" t="s">
        <v>40</v>
      </c>
      <c r="J33" s="3" t="s">
        <v>247</v>
      </c>
    </row>
    <row r="34" spans="1:10" x14ac:dyDescent="0.25">
      <c r="A34" s="204" t="s">
        <v>62</v>
      </c>
      <c r="B34" s="205"/>
      <c r="C34" s="205"/>
      <c r="D34" s="205"/>
      <c r="E34" s="206"/>
      <c r="F34" s="53">
        <v>0</v>
      </c>
      <c r="G34" s="53">
        <f>F37</f>
        <v>0</v>
      </c>
      <c r="H34" s="53">
        <f>G37</f>
        <v>0</v>
      </c>
      <c r="I34" s="53">
        <f>H37</f>
        <v>0</v>
      </c>
      <c r="J34" s="54">
        <f>I37</f>
        <v>0</v>
      </c>
    </row>
    <row r="35" spans="1:10" ht="28.5" customHeight="1" x14ac:dyDescent="0.25">
      <c r="A35" s="204" t="s">
        <v>65</v>
      </c>
      <c r="B35" s="205"/>
      <c r="C35" s="205"/>
      <c r="D35" s="205"/>
      <c r="E35" s="206"/>
      <c r="F35" s="53">
        <v>0</v>
      </c>
      <c r="G35" s="53">
        <v>0</v>
      </c>
      <c r="H35" s="53">
        <v>0</v>
      </c>
      <c r="I35" s="53">
        <v>0</v>
      </c>
      <c r="J35" s="54">
        <v>0</v>
      </c>
    </row>
    <row r="36" spans="1:10" x14ac:dyDescent="0.25">
      <c r="A36" s="204" t="s">
        <v>66</v>
      </c>
      <c r="B36" s="210"/>
      <c r="C36" s="210"/>
      <c r="D36" s="210"/>
      <c r="E36" s="211"/>
      <c r="F36" s="53">
        <v>0</v>
      </c>
      <c r="G36" s="53">
        <v>0</v>
      </c>
      <c r="H36" s="53">
        <v>0</v>
      </c>
      <c r="I36" s="53">
        <v>0</v>
      </c>
      <c r="J36" s="54">
        <v>0</v>
      </c>
    </row>
    <row r="37" spans="1:10" ht="15" customHeight="1" x14ac:dyDescent="0.25">
      <c r="A37" s="201" t="s">
        <v>63</v>
      </c>
      <c r="B37" s="196"/>
      <c r="C37" s="196"/>
      <c r="D37" s="196"/>
      <c r="E37" s="196"/>
      <c r="F37" s="57">
        <f>F34-F35+F36</f>
        <v>0</v>
      </c>
      <c r="G37" s="57">
        <f t="shared" ref="G37:J37" si="7">G34-G35+G36</f>
        <v>0</v>
      </c>
      <c r="H37" s="57">
        <f t="shared" si="7"/>
        <v>0</v>
      </c>
      <c r="I37" s="57">
        <f t="shared" si="7"/>
        <v>0</v>
      </c>
      <c r="J37" s="58">
        <f t="shared" si="7"/>
        <v>0</v>
      </c>
    </row>
    <row r="38" spans="1:10" ht="17.25" customHeight="1" x14ac:dyDescent="0.25"/>
    <row r="39" spans="1:10" x14ac:dyDescent="0.25">
      <c r="A39" s="202" t="s">
        <v>33</v>
      </c>
      <c r="B39" s="203"/>
      <c r="C39" s="203"/>
      <c r="D39" s="203"/>
      <c r="E39" s="203"/>
      <c r="F39" s="203"/>
      <c r="G39" s="203"/>
      <c r="H39" s="203"/>
      <c r="I39" s="203"/>
      <c r="J39" s="203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topLeftCell="A23" workbookViewId="0">
      <selection activeCell="G17" sqref="G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92" t="s">
        <v>243</v>
      </c>
      <c r="B1" s="192"/>
      <c r="C1" s="192"/>
      <c r="D1" s="192"/>
      <c r="E1" s="192"/>
      <c r="F1" s="192"/>
      <c r="G1" s="192"/>
      <c r="H1" s="192"/>
      <c r="I1" s="52"/>
      <c r="J1" s="52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92" t="s">
        <v>19</v>
      </c>
      <c r="B3" s="192"/>
      <c r="C3" s="192"/>
      <c r="D3" s="192"/>
      <c r="E3" s="192"/>
      <c r="F3" s="192"/>
      <c r="G3" s="192"/>
      <c r="H3" s="192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92" t="s">
        <v>4</v>
      </c>
      <c r="B5" s="192"/>
      <c r="C5" s="192"/>
      <c r="D5" s="192"/>
      <c r="E5" s="192"/>
      <c r="F5" s="192"/>
      <c r="G5" s="192"/>
      <c r="H5" s="192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15.75" customHeight="1" x14ac:dyDescent="0.25">
      <c r="A7" s="192" t="s">
        <v>41</v>
      </c>
      <c r="B7" s="192"/>
      <c r="C7" s="192"/>
      <c r="D7" s="192"/>
      <c r="E7" s="192"/>
      <c r="F7" s="192"/>
      <c r="G7" s="192"/>
      <c r="H7" s="192"/>
    </row>
    <row r="8" spans="1:10" ht="18" x14ac:dyDescent="0.25">
      <c r="A8" s="4"/>
      <c r="B8" s="4"/>
      <c r="C8" s="4"/>
      <c r="D8" s="4"/>
      <c r="E8" s="4"/>
      <c r="F8" s="4"/>
      <c r="G8" s="5"/>
      <c r="H8" s="5"/>
    </row>
    <row r="9" spans="1:10" ht="25.5" x14ac:dyDescent="0.25">
      <c r="A9" s="20" t="s">
        <v>5</v>
      </c>
      <c r="B9" s="19" t="s">
        <v>6</v>
      </c>
      <c r="C9" s="19" t="s">
        <v>3</v>
      </c>
      <c r="D9" s="19" t="s">
        <v>248</v>
      </c>
      <c r="E9" s="20" t="s">
        <v>245</v>
      </c>
      <c r="F9" s="20" t="s">
        <v>249</v>
      </c>
      <c r="G9" s="20" t="s">
        <v>31</v>
      </c>
      <c r="H9" s="20" t="s">
        <v>250</v>
      </c>
    </row>
    <row r="10" spans="1:10" x14ac:dyDescent="0.25">
      <c r="A10" s="33"/>
      <c r="B10" s="34"/>
      <c r="C10" s="32" t="s">
        <v>0</v>
      </c>
      <c r="D10" s="60">
        <f>D11+D17</f>
        <v>2784100.44</v>
      </c>
      <c r="E10" s="60">
        <f t="shared" ref="E10:H10" si="0">E11+E17</f>
        <v>2975720</v>
      </c>
      <c r="F10" s="60">
        <f t="shared" si="0"/>
        <v>3505299</v>
      </c>
      <c r="G10" s="60">
        <f t="shared" si="0"/>
        <v>3525299</v>
      </c>
      <c r="H10" s="60">
        <f t="shared" si="0"/>
        <v>3430299</v>
      </c>
    </row>
    <row r="11" spans="1:10" ht="15.75" customHeight="1" x14ac:dyDescent="0.25">
      <c r="A11" s="11">
        <v>6</v>
      </c>
      <c r="B11" s="11"/>
      <c r="C11" s="11" t="s">
        <v>7</v>
      </c>
      <c r="D11" s="61">
        <f>SUM(D12:D16)</f>
        <v>2784100.44</v>
      </c>
      <c r="E11" s="61">
        <f t="shared" ref="E11:H11" si="1">SUM(E12:E16)</f>
        <v>2975720</v>
      </c>
      <c r="F11" s="61">
        <f t="shared" si="1"/>
        <v>3505299</v>
      </c>
      <c r="G11" s="61">
        <f t="shared" si="1"/>
        <v>3525299</v>
      </c>
      <c r="H11" s="61">
        <f t="shared" si="1"/>
        <v>3430299</v>
      </c>
    </row>
    <row r="12" spans="1:10" ht="38.25" x14ac:dyDescent="0.25">
      <c r="A12" s="11"/>
      <c r="B12" s="15">
        <v>63</v>
      </c>
      <c r="C12" s="15" t="s">
        <v>27</v>
      </c>
      <c r="D12" s="61">
        <v>2389322.77</v>
      </c>
      <c r="E12" s="62">
        <v>2658325</v>
      </c>
      <c r="F12" s="62">
        <v>3172060</v>
      </c>
      <c r="G12" s="62">
        <v>3172060</v>
      </c>
      <c r="H12" s="62">
        <v>3172060</v>
      </c>
    </row>
    <row r="13" spans="1:10" x14ac:dyDescent="0.25">
      <c r="A13" s="11"/>
      <c r="B13" s="12">
        <v>64</v>
      </c>
      <c r="C13" s="12" t="s">
        <v>67</v>
      </c>
      <c r="D13" s="63">
        <v>0.06</v>
      </c>
      <c r="E13" s="62">
        <v>1</v>
      </c>
      <c r="F13" s="62">
        <v>1</v>
      </c>
      <c r="G13" s="62">
        <v>1</v>
      </c>
      <c r="H13" s="62">
        <v>1</v>
      </c>
    </row>
    <row r="14" spans="1:10" ht="51" x14ac:dyDescent="0.25">
      <c r="A14" s="11"/>
      <c r="B14" s="15">
        <v>65</v>
      </c>
      <c r="C14" s="59" t="s">
        <v>68</v>
      </c>
      <c r="D14" s="61">
        <v>68289.63</v>
      </c>
      <c r="E14" s="62">
        <v>85555</v>
      </c>
      <c r="F14" s="62">
        <v>66375</v>
      </c>
      <c r="G14" s="62">
        <v>66375</v>
      </c>
      <c r="H14" s="62">
        <v>66375</v>
      </c>
    </row>
    <row r="15" spans="1:10" ht="38.25" x14ac:dyDescent="0.25">
      <c r="A15" s="12"/>
      <c r="B15" s="12">
        <v>66</v>
      </c>
      <c r="C15" s="59" t="s">
        <v>69</v>
      </c>
      <c r="D15" s="61">
        <v>17384.54</v>
      </c>
      <c r="E15" s="62">
        <v>7785</v>
      </c>
      <c r="F15" s="62">
        <v>8099</v>
      </c>
      <c r="G15" s="62">
        <v>8099</v>
      </c>
      <c r="H15" s="62">
        <v>8099</v>
      </c>
    </row>
    <row r="16" spans="1:10" ht="38.25" x14ac:dyDescent="0.25">
      <c r="A16" s="12"/>
      <c r="B16" s="12">
        <v>67</v>
      </c>
      <c r="C16" s="15" t="s">
        <v>28</v>
      </c>
      <c r="D16" s="61">
        <v>309103.44</v>
      </c>
      <c r="E16" s="62">
        <v>224054</v>
      </c>
      <c r="F16" s="162">
        <v>258764</v>
      </c>
      <c r="G16" s="162">
        <v>278764</v>
      </c>
      <c r="H16" s="162">
        <v>183764</v>
      </c>
    </row>
    <row r="17" spans="1:8" ht="25.5" x14ac:dyDescent="0.25">
      <c r="A17" s="14">
        <v>7</v>
      </c>
      <c r="B17" s="14"/>
      <c r="C17" s="24" t="s">
        <v>8</v>
      </c>
      <c r="D17" s="61">
        <f>D18</f>
        <v>0</v>
      </c>
      <c r="E17" s="61">
        <f t="shared" ref="E17:H17" si="2">E18</f>
        <v>0</v>
      </c>
      <c r="F17" s="61">
        <f t="shared" si="2"/>
        <v>0</v>
      </c>
      <c r="G17" s="61">
        <f t="shared" si="2"/>
        <v>0</v>
      </c>
      <c r="H17" s="61">
        <f t="shared" si="2"/>
        <v>0</v>
      </c>
    </row>
    <row r="18" spans="1:8" ht="38.25" x14ac:dyDescent="0.25">
      <c r="A18" s="15"/>
      <c r="B18" s="15">
        <v>72</v>
      </c>
      <c r="C18" s="25" t="s">
        <v>26</v>
      </c>
      <c r="D18" s="61">
        <v>0</v>
      </c>
      <c r="E18" s="62">
        <v>0</v>
      </c>
      <c r="F18" s="62">
        <v>0</v>
      </c>
      <c r="G18" s="62">
        <v>0</v>
      </c>
      <c r="H18" s="62">
        <v>0</v>
      </c>
    </row>
    <row r="19" spans="1:8" x14ac:dyDescent="0.25">
      <c r="A19" s="14">
        <v>9</v>
      </c>
      <c r="B19" s="14"/>
      <c r="C19" s="24" t="s">
        <v>70</v>
      </c>
      <c r="D19" s="61">
        <f>D20</f>
        <v>0</v>
      </c>
      <c r="E19" s="61">
        <f t="shared" ref="E19:H19" si="3">E20</f>
        <v>2000</v>
      </c>
      <c r="F19" s="69">
        <f t="shared" si="3"/>
        <v>2000</v>
      </c>
      <c r="G19" s="61">
        <f t="shared" si="3"/>
        <v>0</v>
      </c>
      <c r="H19" s="61">
        <f t="shared" si="3"/>
        <v>0</v>
      </c>
    </row>
    <row r="20" spans="1:8" x14ac:dyDescent="0.25">
      <c r="A20" s="15"/>
      <c r="B20" s="15">
        <v>92</v>
      </c>
      <c r="C20" s="25" t="s">
        <v>71</v>
      </c>
      <c r="D20" s="61">
        <v>0</v>
      </c>
      <c r="E20" s="62">
        <v>2000</v>
      </c>
      <c r="F20" s="62">
        <v>2000</v>
      </c>
      <c r="G20" s="62">
        <v>0</v>
      </c>
      <c r="H20" s="64">
        <v>0</v>
      </c>
    </row>
    <row r="23" spans="1:8" ht="15.75" x14ac:dyDescent="0.25">
      <c r="A23" s="192" t="s">
        <v>42</v>
      </c>
      <c r="B23" s="212"/>
      <c r="C23" s="212"/>
      <c r="D23" s="212"/>
      <c r="E23" s="212"/>
      <c r="F23" s="212"/>
      <c r="G23" s="212"/>
      <c r="H23" s="212"/>
    </row>
    <row r="24" spans="1:8" ht="18" x14ac:dyDescent="0.25">
      <c r="A24" s="4"/>
      <c r="B24" s="4"/>
      <c r="C24" s="4"/>
      <c r="D24" s="4"/>
      <c r="E24" s="4"/>
      <c r="F24" s="4"/>
      <c r="G24" s="5"/>
      <c r="H24" s="5"/>
    </row>
    <row r="25" spans="1:8" ht="25.5" x14ac:dyDescent="0.25">
      <c r="A25" s="20" t="s">
        <v>5</v>
      </c>
      <c r="B25" s="19" t="s">
        <v>6</v>
      </c>
      <c r="C25" s="19" t="s">
        <v>9</v>
      </c>
      <c r="D25" s="19" t="s">
        <v>248</v>
      </c>
      <c r="E25" s="20" t="s">
        <v>245</v>
      </c>
      <c r="F25" s="20" t="s">
        <v>249</v>
      </c>
      <c r="G25" s="20" t="s">
        <v>31</v>
      </c>
      <c r="H25" s="20" t="s">
        <v>250</v>
      </c>
    </row>
    <row r="26" spans="1:8" x14ac:dyDescent="0.25">
      <c r="A26" s="33"/>
      <c r="B26" s="34"/>
      <c r="C26" s="32" t="s">
        <v>1</v>
      </c>
      <c r="D26" s="60">
        <f>D27+D33</f>
        <v>2798490.03</v>
      </c>
      <c r="E26" s="60">
        <f t="shared" ref="E26:H26" si="4">E27+E33</f>
        <v>2977720</v>
      </c>
      <c r="F26" s="60">
        <f t="shared" si="4"/>
        <v>3507299</v>
      </c>
      <c r="G26" s="60">
        <f t="shared" si="4"/>
        <v>3525299</v>
      </c>
      <c r="H26" s="60">
        <f t="shared" si="4"/>
        <v>3430299</v>
      </c>
    </row>
    <row r="27" spans="1:8" ht="15.75" customHeight="1" x14ac:dyDescent="0.25">
      <c r="A27" s="11">
        <v>3</v>
      </c>
      <c r="B27" s="11"/>
      <c r="C27" s="11" t="s">
        <v>10</v>
      </c>
      <c r="D27" s="69">
        <f>SUM(D28:D32)</f>
        <v>2654524.48</v>
      </c>
      <c r="E27" s="69">
        <f>SUM(E28:E32)</f>
        <v>2778070</v>
      </c>
      <c r="F27" s="69">
        <f>SUM(F28:F32)</f>
        <v>3416499</v>
      </c>
      <c r="G27" s="69">
        <f t="shared" ref="G27:H27" si="5">SUM(G28:G32)</f>
        <v>3414499</v>
      </c>
      <c r="H27" s="69">
        <f t="shared" si="5"/>
        <v>3414499</v>
      </c>
    </row>
    <row r="28" spans="1:8" ht="15.75" customHeight="1" x14ac:dyDescent="0.25">
      <c r="A28" s="11"/>
      <c r="B28" s="15">
        <v>31</v>
      </c>
      <c r="C28" s="15" t="s">
        <v>11</v>
      </c>
      <c r="D28" s="61">
        <v>2070092.51</v>
      </c>
      <c r="E28" s="62">
        <v>2232170</v>
      </c>
      <c r="F28" s="62">
        <v>2810250</v>
      </c>
      <c r="G28" s="62">
        <v>2810250</v>
      </c>
      <c r="H28" s="62">
        <v>2810250</v>
      </c>
    </row>
    <row r="29" spans="1:8" x14ac:dyDescent="0.25">
      <c r="A29" s="12"/>
      <c r="B29" s="12">
        <v>32</v>
      </c>
      <c r="C29" s="12" t="s">
        <v>21</v>
      </c>
      <c r="D29" s="61">
        <v>467955.78</v>
      </c>
      <c r="E29" s="62">
        <v>436499</v>
      </c>
      <c r="F29" s="62">
        <v>478998</v>
      </c>
      <c r="G29" s="62">
        <v>476998</v>
      </c>
      <c r="H29" s="62">
        <v>476998</v>
      </c>
    </row>
    <row r="30" spans="1:8" x14ac:dyDescent="0.25">
      <c r="A30" s="12"/>
      <c r="B30" s="12">
        <v>34</v>
      </c>
      <c r="C30" s="12" t="s">
        <v>72</v>
      </c>
      <c r="D30" s="61">
        <v>9880.15</v>
      </c>
      <c r="E30" s="62">
        <v>5351</v>
      </c>
      <c r="F30" s="62">
        <v>5201</v>
      </c>
      <c r="G30" s="62">
        <v>5201</v>
      </c>
      <c r="H30" s="62">
        <v>5201</v>
      </c>
    </row>
    <row r="31" spans="1:8" ht="38.25" x14ac:dyDescent="0.25">
      <c r="A31" s="12"/>
      <c r="B31" s="12">
        <v>37</v>
      </c>
      <c r="C31" s="59" t="s">
        <v>73</v>
      </c>
      <c r="D31" s="61">
        <v>104686.79</v>
      </c>
      <c r="E31" s="62">
        <v>102050</v>
      </c>
      <c r="F31" s="62">
        <v>120050</v>
      </c>
      <c r="G31" s="62">
        <v>120050</v>
      </c>
      <c r="H31" s="62">
        <v>120050</v>
      </c>
    </row>
    <row r="32" spans="1:8" x14ac:dyDescent="0.25">
      <c r="A32" s="12"/>
      <c r="B32" s="12">
        <v>38</v>
      </c>
      <c r="C32" s="59" t="s">
        <v>237</v>
      </c>
      <c r="D32" s="61">
        <v>1909.25</v>
      </c>
      <c r="E32" s="61">
        <v>2000</v>
      </c>
      <c r="F32" s="61">
        <v>2000</v>
      </c>
      <c r="G32" s="61">
        <v>2000</v>
      </c>
      <c r="H32" s="61">
        <v>2000</v>
      </c>
    </row>
    <row r="33" spans="1:8" ht="25.5" x14ac:dyDescent="0.25">
      <c r="A33" s="14">
        <v>4</v>
      </c>
      <c r="B33" s="14"/>
      <c r="C33" s="24" t="s">
        <v>12</v>
      </c>
      <c r="D33" s="69">
        <f>SUM(D34:D36)</f>
        <v>143965.54999999999</v>
      </c>
      <c r="E33" s="69">
        <f t="shared" ref="E33:H33" si="6">SUM(E34:E36)</f>
        <v>199650</v>
      </c>
      <c r="F33" s="69">
        <f t="shared" si="6"/>
        <v>90800</v>
      </c>
      <c r="G33" s="69">
        <f t="shared" si="6"/>
        <v>110800</v>
      </c>
      <c r="H33" s="69">
        <f t="shared" si="6"/>
        <v>15800</v>
      </c>
    </row>
    <row r="34" spans="1:8" ht="38.25" x14ac:dyDescent="0.25">
      <c r="A34" s="14"/>
      <c r="B34" s="15">
        <v>41</v>
      </c>
      <c r="C34" s="25" t="s">
        <v>13</v>
      </c>
      <c r="D34" s="61">
        <v>0</v>
      </c>
      <c r="E34" s="62">
        <v>0</v>
      </c>
      <c r="F34" s="62">
        <v>0</v>
      </c>
      <c r="G34" s="62">
        <v>0</v>
      </c>
      <c r="H34" s="62">
        <v>0</v>
      </c>
    </row>
    <row r="35" spans="1:8" ht="38.25" x14ac:dyDescent="0.25">
      <c r="A35" s="14"/>
      <c r="B35" s="16">
        <v>42</v>
      </c>
      <c r="C35" s="25" t="s">
        <v>29</v>
      </c>
      <c r="D35" s="61">
        <v>47656.42</v>
      </c>
      <c r="E35" s="62">
        <v>19650</v>
      </c>
      <c r="F35" s="62">
        <v>15800</v>
      </c>
      <c r="G35" s="62">
        <v>15800</v>
      </c>
      <c r="H35" s="62">
        <v>15800</v>
      </c>
    </row>
    <row r="36" spans="1:8" ht="25.5" x14ac:dyDescent="0.25">
      <c r="A36" s="15"/>
      <c r="B36" s="15">
        <v>45</v>
      </c>
      <c r="C36" s="25" t="s">
        <v>74</v>
      </c>
      <c r="D36" s="61">
        <v>96309.13</v>
      </c>
      <c r="E36" s="62">
        <v>180000</v>
      </c>
      <c r="F36" s="162">
        <v>75000</v>
      </c>
      <c r="G36" s="62">
        <v>95000</v>
      </c>
      <c r="H36" s="62">
        <v>0</v>
      </c>
    </row>
  </sheetData>
  <mergeCells count="5">
    <mergeCell ref="A23:H23"/>
    <mergeCell ref="A1:H1"/>
    <mergeCell ref="A3:H3"/>
    <mergeCell ref="A5:H5"/>
    <mergeCell ref="A7:H7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topLeftCell="A17" workbookViewId="0">
      <selection activeCell="E36" sqref="E36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92" t="s">
        <v>243</v>
      </c>
      <c r="B1" s="192"/>
      <c r="C1" s="192"/>
      <c r="D1" s="192"/>
      <c r="E1" s="192"/>
      <c r="F1" s="192"/>
      <c r="G1" s="52"/>
      <c r="H1" s="52"/>
      <c r="I1" s="52"/>
      <c r="J1" s="52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192" t="s">
        <v>19</v>
      </c>
      <c r="B3" s="192"/>
      <c r="C3" s="192"/>
      <c r="D3" s="192"/>
      <c r="E3" s="192"/>
      <c r="F3" s="192"/>
    </row>
    <row r="4" spans="1:10" ht="18" x14ac:dyDescent="0.25">
      <c r="B4" s="4"/>
      <c r="C4" s="4"/>
      <c r="D4" s="4"/>
      <c r="E4" s="5"/>
      <c r="F4" s="5"/>
    </row>
    <row r="5" spans="1:10" ht="18" customHeight="1" x14ac:dyDescent="0.25">
      <c r="A5" s="192" t="s">
        <v>4</v>
      </c>
      <c r="B5" s="192"/>
      <c r="C5" s="192"/>
      <c r="D5" s="192"/>
      <c r="E5" s="192"/>
      <c r="F5" s="192"/>
    </row>
    <row r="6" spans="1:10" ht="18" x14ac:dyDescent="0.25">
      <c r="A6" s="4"/>
      <c r="B6" s="4"/>
      <c r="C6" s="4"/>
      <c r="D6" s="4"/>
      <c r="E6" s="5"/>
      <c r="F6" s="5"/>
    </row>
    <row r="7" spans="1:10" ht="15.75" customHeight="1" x14ac:dyDescent="0.25">
      <c r="A7" s="192" t="s">
        <v>43</v>
      </c>
      <c r="B7" s="192"/>
      <c r="C7" s="192"/>
      <c r="D7" s="192"/>
      <c r="E7" s="192"/>
      <c r="F7" s="192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20" t="s">
        <v>45</v>
      </c>
      <c r="B9" s="19" t="s">
        <v>248</v>
      </c>
      <c r="C9" s="20" t="s">
        <v>245</v>
      </c>
      <c r="D9" s="20" t="s">
        <v>249</v>
      </c>
      <c r="E9" s="20" t="s">
        <v>31</v>
      </c>
      <c r="F9" s="20" t="s">
        <v>250</v>
      </c>
    </row>
    <row r="10" spans="1:10" x14ac:dyDescent="0.25">
      <c r="A10" s="35" t="s">
        <v>0</v>
      </c>
      <c r="B10" s="60">
        <f>B11+B13+B15+B19+B24+B26</f>
        <v>2784100.4400000004</v>
      </c>
      <c r="C10" s="60">
        <f t="shared" ref="C10:F10" si="0">C11+C13+C15+C19+C24+C26</f>
        <v>2977720</v>
      </c>
      <c r="D10" s="60">
        <f t="shared" si="0"/>
        <v>3507299</v>
      </c>
      <c r="E10" s="60">
        <f t="shared" si="0"/>
        <v>3525299</v>
      </c>
      <c r="F10" s="60">
        <f t="shared" si="0"/>
        <v>3430299</v>
      </c>
    </row>
    <row r="11" spans="1:10" x14ac:dyDescent="0.25">
      <c r="A11" s="24" t="s">
        <v>48</v>
      </c>
      <c r="B11" s="67">
        <f>B12</f>
        <v>150717.4</v>
      </c>
      <c r="C11" s="67">
        <f t="shared" ref="C11:F11" si="1">C12</f>
        <v>97311.5</v>
      </c>
      <c r="D11" s="67">
        <f t="shared" si="1"/>
        <v>102969.02</v>
      </c>
      <c r="E11" s="67">
        <f t="shared" si="1"/>
        <v>122969.02</v>
      </c>
      <c r="F11" s="67">
        <f t="shared" si="1"/>
        <v>27969.02</v>
      </c>
    </row>
    <row r="12" spans="1:10" x14ac:dyDescent="0.25">
      <c r="A12" s="13" t="s">
        <v>75</v>
      </c>
      <c r="B12" s="62">
        <v>150717.4</v>
      </c>
      <c r="C12" s="62">
        <v>97311.5</v>
      </c>
      <c r="D12" s="162">
        <v>102969.02</v>
      </c>
      <c r="E12" s="162">
        <v>122969.02</v>
      </c>
      <c r="F12" s="162">
        <v>27969.02</v>
      </c>
    </row>
    <row r="13" spans="1:10" x14ac:dyDescent="0.25">
      <c r="A13" s="66" t="s">
        <v>50</v>
      </c>
      <c r="B13" s="68">
        <f>B14</f>
        <v>9460.09</v>
      </c>
      <c r="C13" s="68">
        <f t="shared" ref="C13:F13" si="2">C14</f>
        <v>5786</v>
      </c>
      <c r="D13" s="68">
        <f t="shared" si="2"/>
        <v>6100</v>
      </c>
      <c r="E13" s="68">
        <f t="shared" si="2"/>
        <v>6100</v>
      </c>
      <c r="F13" s="68">
        <f t="shared" si="2"/>
        <v>6100</v>
      </c>
    </row>
    <row r="14" spans="1:10" x14ac:dyDescent="0.25">
      <c r="A14" s="13" t="s">
        <v>82</v>
      </c>
      <c r="B14" s="61">
        <v>9460.09</v>
      </c>
      <c r="C14" s="62">
        <v>5786</v>
      </c>
      <c r="D14" s="62">
        <v>6100</v>
      </c>
      <c r="E14" s="62">
        <v>6100</v>
      </c>
      <c r="F14" s="62">
        <v>6100</v>
      </c>
    </row>
    <row r="15" spans="1:10" ht="25.5" x14ac:dyDescent="0.25">
      <c r="A15" s="11" t="s">
        <v>47</v>
      </c>
      <c r="B15" s="69">
        <f>SUM(B16:B18)</f>
        <v>152234.77000000002</v>
      </c>
      <c r="C15" s="69">
        <f t="shared" ref="C15:F15" si="3">SUM(C16:C18)</f>
        <v>165545</v>
      </c>
      <c r="D15" s="69">
        <f t="shared" si="3"/>
        <v>147590</v>
      </c>
      <c r="E15" s="69">
        <f t="shared" si="3"/>
        <v>146590</v>
      </c>
      <c r="F15" s="69">
        <f t="shared" si="3"/>
        <v>146590</v>
      </c>
    </row>
    <row r="16" spans="1:10" ht="25.5" x14ac:dyDescent="0.25">
      <c r="A16" s="17" t="s">
        <v>76</v>
      </c>
      <c r="B16" s="61">
        <v>85874</v>
      </c>
      <c r="C16" s="62">
        <v>81640</v>
      </c>
      <c r="D16" s="62">
        <v>81240</v>
      </c>
      <c r="E16" s="62">
        <v>81240</v>
      </c>
      <c r="F16" s="62">
        <v>81240</v>
      </c>
    </row>
    <row r="17" spans="1:6" ht="25.5" x14ac:dyDescent="0.25">
      <c r="A17" s="17" t="s">
        <v>77</v>
      </c>
      <c r="B17" s="61">
        <v>66360.77</v>
      </c>
      <c r="C17" s="62">
        <v>82905</v>
      </c>
      <c r="D17" s="62">
        <v>65350</v>
      </c>
      <c r="E17" s="62">
        <v>65350</v>
      </c>
      <c r="F17" s="62">
        <v>65350</v>
      </c>
    </row>
    <row r="18" spans="1:6" ht="25.5" x14ac:dyDescent="0.25">
      <c r="A18" s="17" t="s">
        <v>78</v>
      </c>
      <c r="B18" s="61">
        <v>0</v>
      </c>
      <c r="C18" s="62">
        <v>1000</v>
      </c>
      <c r="D18" s="62">
        <v>1000</v>
      </c>
      <c r="E18" s="62"/>
      <c r="F18" s="62"/>
    </row>
    <row r="19" spans="1:6" x14ac:dyDescent="0.25">
      <c r="A19" s="35" t="s">
        <v>46</v>
      </c>
      <c r="B19" s="69">
        <f>SUM(B20:B23)</f>
        <v>2460334.81</v>
      </c>
      <c r="C19" s="69">
        <f t="shared" ref="C19:F19" si="4">SUM(C20:C23)</f>
        <v>2702927.5</v>
      </c>
      <c r="D19" s="69">
        <f t="shared" si="4"/>
        <v>3244314.98</v>
      </c>
      <c r="E19" s="69">
        <f t="shared" si="4"/>
        <v>3243314.98</v>
      </c>
      <c r="F19" s="69">
        <f t="shared" si="4"/>
        <v>3243314.98</v>
      </c>
    </row>
    <row r="20" spans="1:6" ht="38.25" x14ac:dyDescent="0.25">
      <c r="A20" s="17" t="s">
        <v>79</v>
      </c>
      <c r="B20" s="61">
        <v>9155.44</v>
      </c>
      <c r="C20" s="62">
        <v>350</v>
      </c>
      <c r="D20" s="62">
        <v>350</v>
      </c>
      <c r="E20" s="62">
        <v>350</v>
      </c>
      <c r="F20" s="62">
        <v>350</v>
      </c>
    </row>
    <row r="21" spans="1:6" x14ac:dyDescent="0.25">
      <c r="A21" s="17" t="s">
        <v>240</v>
      </c>
      <c r="B21" s="61">
        <v>0</v>
      </c>
      <c r="C21" s="62">
        <v>1000</v>
      </c>
      <c r="D21" s="62">
        <v>1000</v>
      </c>
      <c r="E21" s="62">
        <v>0</v>
      </c>
      <c r="F21" s="62">
        <v>0</v>
      </c>
    </row>
    <row r="22" spans="1:6" x14ac:dyDescent="0.25">
      <c r="A22" s="13" t="s">
        <v>80</v>
      </c>
      <c r="B22" s="61">
        <v>2387822.77</v>
      </c>
      <c r="C22" s="62">
        <v>2656825</v>
      </c>
      <c r="D22" s="62">
        <v>3168760</v>
      </c>
      <c r="E22" s="62">
        <v>3168760</v>
      </c>
      <c r="F22" s="62">
        <v>3168760</v>
      </c>
    </row>
    <row r="23" spans="1:6" x14ac:dyDescent="0.25">
      <c r="A23" s="13" t="s">
        <v>81</v>
      </c>
      <c r="B23" s="61">
        <v>63356.6</v>
      </c>
      <c r="C23" s="62">
        <v>44752.5</v>
      </c>
      <c r="D23" s="62">
        <v>74204.98</v>
      </c>
      <c r="E23" s="62">
        <v>74204.98</v>
      </c>
      <c r="F23" s="62">
        <v>74204.98</v>
      </c>
    </row>
    <row r="24" spans="1:6" x14ac:dyDescent="0.25">
      <c r="A24" s="65" t="s">
        <v>83</v>
      </c>
      <c r="B24" s="69">
        <f>B25</f>
        <v>11353.37</v>
      </c>
      <c r="C24" s="69">
        <f t="shared" ref="C24:F24" si="5">C25</f>
        <v>5650</v>
      </c>
      <c r="D24" s="69">
        <f t="shared" si="5"/>
        <v>5825</v>
      </c>
      <c r="E24" s="69">
        <f t="shared" si="5"/>
        <v>5825</v>
      </c>
      <c r="F24" s="69">
        <f t="shared" si="5"/>
        <v>5825</v>
      </c>
    </row>
    <row r="25" spans="1:6" x14ac:dyDescent="0.25">
      <c r="A25" s="13" t="s">
        <v>85</v>
      </c>
      <c r="B25" s="61">
        <v>11353.37</v>
      </c>
      <c r="C25" s="62">
        <v>5650</v>
      </c>
      <c r="D25" s="62">
        <v>5825</v>
      </c>
      <c r="E25" s="62">
        <v>5825</v>
      </c>
      <c r="F25" s="62">
        <v>5825</v>
      </c>
    </row>
    <row r="26" spans="1:6" ht="25.5" x14ac:dyDescent="0.25">
      <c r="A26" s="66" t="s">
        <v>84</v>
      </c>
      <c r="B26" s="69">
        <f>B27</f>
        <v>0</v>
      </c>
      <c r="C26" s="69">
        <f t="shared" ref="C26:F26" si="6">C27</f>
        <v>500</v>
      </c>
      <c r="D26" s="69">
        <f t="shared" si="6"/>
        <v>500</v>
      </c>
      <c r="E26" s="69">
        <f t="shared" si="6"/>
        <v>500</v>
      </c>
      <c r="F26" s="69">
        <f t="shared" si="6"/>
        <v>500</v>
      </c>
    </row>
    <row r="27" spans="1:6" ht="25.5" x14ac:dyDescent="0.25">
      <c r="A27" s="17" t="s">
        <v>86</v>
      </c>
      <c r="B27" s="61">
        <v>0</v>
      </c>
      <c r="C27" s="62">
        <v>500</v>
      </c>
      <c r="D27" s="62">
        <v>500</v>
      </c>
      <c r="E27" s="62">
        <v>500</v>
      </c>
      <c r="F27" s="62">
        <v>500</v>
      </c>
    </row>
    <row r="30" spans="1:6" ht="15.75" customHeight="1" x14ac:dyDescent="0.25">
      <c r="A30" s="192" t="s">
        <v>44</v>
      </c>
      <c r="B30" s="192"/>
      <c r="C30" s="192"/>
      <c r="D30" s="192"/>
      <c r="E30" s="192"/>
      <c r="F30" s="192"/>
    </row>
    <row r="31" spans="1:6" ht="18" x14ac:dyDescent="0.25">
      <c r="A31" s="4"/>
      <c r="B31" s="4"/>
      <c r="C31" s="4"/>
      <c r="D31" s="4"/>
      <c r="E31" s="5"/>
      <c r="F31" s="5"/>
    </row>
    <row r="32" spans="1:6" ht="25.5" x14ac:dyDescent="0.25">
      <c r="A32" s="20" t="s">
        <v>45</v>
      </c>
      <c r="B32" s="19" t="s">
        <v>248</v>
      </c>
      <c r="C32" s="20" t="s">
        <v>245</v>
      </c>
      <c r="D32" s="20" t="s">
        <v>249</v>
      </c>
      <c r="E32" s="20" t="s">
        <v>31</v>
      </c>
      <c r="F32" s="20" t="s">
        <v>250</v>
      </c>
    </row>
    <row r="33" spans="1:6" x14ac:dyDescent="0.25">
      <c r="A33" s="35" t="s">
        <v>1</v>
      </c>
      <c r="B33" s="60">
        <f>B34+B36+B38+B42+B47+B49</f>
        <v>2798490.0300000003</v>
      </c>
      <c r="C33" s="60">
        <f t="shared" ref="C33:F33" si="7">C34+C36+C38+C42+C47+C49</f>
        <v>2977720</v>
      </c>
      <c r="D33" s="60">
        <f t="shared" si="7"/>
        <v>3507299</v>
      </c>
      <c r="E33" s="60">
        <f t="shared" si="7"/>
        <v>3525299</v>
      </c>
      <c r="F33" s="60">
        <f t="shared" si="7"/>
        <v>3430299</v>
      </c>
    </row>
    <row r="34" spans="1:6" ht="15.75" customHeight="1" x14ac:dyDescent="0.25">
      <c r="A34" s="24" t="s">
        <v>48</v>
      </c>
      <c r="B34" s="69">
        <f>B35</f>
        <v>150717.4</v>
      </c>
      <c r="C34" s="69">
        <f t="shared" ref="C34:F34" si="8">C35</f>
        <v>97311.5</v>
      </c>
      <c r="D34" s="69">
        <f t="shared" si="8"/>
        <v>102969.02</v>
      </c>
      <c r="E34" s="69">
        <f t="shared" si="8"/>
        <v>122969.02</v>
      </c>
      <c r="F34" s="69">
        <f t="shared" si="8"/>
        <v>27969.02</v>
      </c>
    </row>
    <row r="35" spans="1:6" x14ac:dyDescent="0.25">
      <c r="A35" s="13" t="s">
        <v>75</v>
      </c>
      <c r="B35" s="61">
        <v>150717.4</v>
      </c>
      <c r="C35" s="62">
        <v>97311.5</v>
      </c>
      <c r="D35" s="162">
        <v>102969.02</v>
      </c>
      <c r="E35" s="162">
        <v>122969.02</v>
      </c>
      <c r="F35" s="162">
        <v>27969.02</v>
      </c>
    </row>
    <row r="36" spans="1:6" x14ac:dyDescent="0.25">
      <c r="A36" s="66" t="s">
        <v>50</v>
      </c>
      <c r="B36" s="69">
        <f>B37</f>
        <v>9511.6200000000008</v>
      </c>
      <c r="C36" s="69">
        <f t="shared" ref="C36:F36" si="9">C37</f>
        <v>5786</v>
      </c>
      <c r="D36" s="69">
        <f t="shared" si="9"/>
        <v>6100</v>
      </c>
      <c r="E36" s="69">
        <f t="shared" si="9"/>
        <v>6100</v>
      </c>
      <c r="F36" s="69">
        <f t="shared" si="9"/>
        <v>6100</v>
      </c>
    </row>
    <row r="37" spans="1:6" x14ac:dyDescent="0.25">
      <c r="A37" s="13" t="s">
        <v>82</v>
      </c>
      <c r="B37" s="61">
        <v>9511.6200000000008</v>
      </c>
      <c r="C37" s="62">
        <v>5786</v>
      </c>
      <c r="D37" s="62">
        <v>6100</v>
      </c>
      <c r="E37" s="62">
        <v>6100</v>
      </c>
      <c r="F37" s="62">
        <v>6100</v>
      </c>
    </row>
    <row r="38" spans="1:6" ht="25.5" x14ac:dyDescent="0.25">
      <c r="A38" s="11" t="s">
        <v>47</v>
      </c>
      <c r="B38" s="69">
        <f>SUM(B39:B41)</f>
        <v>154543.25</v>
      </c>
      <c r="C38" s="69">
        <f t="shared" ref="C38:F38" si="10">SUM(C39:C41)</f>
        <v>165545</v>
      </c>
      <c r="D38" s="69">
        <f t="shared" si="10"/>
        <v>147590</v>
      </c>
      <c r="E38" s="69">
        <f t="shared" si="10"/>
        <v>146590</v>
      </c>
      <c r="F38" s="69">
        <f t="shared" si="10"/>
        <v>146590</v>
      </c>
    </row>
    <row r="39" spans="1:6" ht="25.5" x14ac:dyDescent="0.25">
      <c r="A39" s="17" t="s">
        <v>76</v>
      </c>
      <c r="B39" s="61">
        <v>85874</v>
      </c>
      <c r="C39" s="62">
        <v>81640</v>
      </c>
      <c r="D39" s="62">
        <v>81240</v>
      </c>
      <c r="E39" s="62">
        <v>81240</v>
      </c>
      <c r="F39" s="62">
        <v>81240</v>
      </c>
    </row>
    <row r="40" spans="1:6" ht="25.5" x14ac:dyDescent="0.25">
      <c r="A40" s="17" t="s">
        <v>77</v>
      </c>
      <c r="B40" s="61">
        <v>68669.25</v>
      </c>
      <c r="C40" s="62">
        <v>82905</v>
      </c>
      <c r="D40" s="62">
        <v>65350</v>
      </c>
      <c r="E40" s="62">
        <v>65350</v>
      </c>
      <c r="F40" s="62">
        <v>65350</v>
      </c>
    </row>
    <row r="41" spans="1:6" ht="25.5" x14ac:dyDescent="0.25">
      <c r="A41" s="17" t="s">
        <v>78</v>
      </c>
      <c r="B41" s="61">
        <v>0</v>
      </c>
      <c r="C41" s="62">
        <v>1000</v>
      </c>
      <c r="D41" s="62">
        <v>1000</v>
      </c>
      <c r="E41" s="62"/>
      <c r="F41" s="62"/>
    </row>
    <row r="42" spans="1:6" x14ac:dyDescent="0.25">
      <c r="A42" s="35" t="s">
        <v>46</v>
      </c>
      <c r="B42" s="69">
        <f>SUM(B43:B46)</f>
        <v>2474124.8000000003</v>
      </c>
      <c r="C42" s="69">
        <f t="shared" ref="C42:F42" si="11">SUM(C43:C46)</f>
        <v>2702927.5</v>
      </c>
      <c r="D42" s="69">
        <f t="shared" si="11"/>
        <v>3244314.98</v>
      </c>
      <c r="E42" s="69">
        <f t="shared" si="11"/>
        <v>3243314.98</v>
      </c>
      <c r="F42" s="69">
        <f t="shared" si="11"/>
        <v>3243314.98</v>
      </c>
    </row>
    <row r="43" spans="1:6" ht="38.25" x14ac:dyDescent="0.25">
      <c r="A43" s="17" t="s">
        <v>79</v>
      </c>
      <c r="B43" s="61">
        <v>8476</v>
      </c>
      <c r="C43" s="62">
        <v>350</v>
      </c>
      <c r="D43" s="62">
        <v>350</v>
      </c>
      <c r="E43" s="62">
        <v>350</v>
      </c>
      <c r="F43" s="62">
        <v>350</v>
      </c>
    </row>
    <row r="44" spans="1:6" x14ac:dyDescent="0.25">
      <c r="A44" s="17" t="s">
        <v>240</v>
      </c>
      <c r="B44" s="61">
        <v>0</v>
      </c>
      <c r="C44" s="62">
        <v>1000</v>
      </c>
      <c r="D44" s="62">
        <v>1000</v>
      </c>
      <c r="E44" s="62">
        <v>0</v>
      </c>
      <c r="F44" s="62">
        <v>0</v>
      </c>
    </row>
    <row r="45" spans="1:6" x14ac:dyDescent="0.25">
      <c r="A45" s="13" t="s">
        <v>80</v>
      </c>
      <c r="B45" s="61">
        <v>2402292.2000000002</v>
      </c>
      <c r="C45" s="62">
        <v>2656825</v>
      </c>
      <c r="D45" s="62">
        <v>3168760</v>
      </c>
      <c r="E45" s="62">
        <v>3168760</v>
      </c>
      <c r="F45" s="62">
        <v>3168760</v>
      </c>
    </row>
    <row r="46" spans="1:6" x14ac:dyDescent="0.25">
      <c r="A46" s="13" t="s">
        <v>81</v>
      </c>
      <c r="B46" s="61">
        <v>63356.6</v>
      </c>
      <c r="C46" s="62">
        <v>44752.5</v>
      </c>
      <c r="D46" s="62">
        <v>74204.98</v>
      </c>
      <c r="E46" s="62">
        <v>74204.98</v>
      </c>
      <c r="F46" s="62">
        <v>74204.98</v>
      </c>
    </row>
    <row r="47" spans="1:6" x14ac:dyDescent="0.25">
      <c r="A47" s="65" t="s">
        <v>83</v>
      </c>
      <c r="B47" s="69">
        <f>B48</f>
        <v>9592.9599999999991</v>
      </c>
      <c r="C47" s="69">
        <f t="shared" ref="C47:F47" si="12">C48</f>
        <v>5650</v>
      </c>
      <c r="D47" s="69">
        <f t="shared" si="12"/>
        <v>5825</v>
      </c>
      <c r="E47" s="69">
        <f t="shared" si="12"/>
        <v>5825</v>
      </c>
      <c r="F47" s="69">
        <f t="shared" si="12"/>
        <v>5825</v>
      </c>
    </row>
    <row r="48" spans="1:6" x14ac:dyDescent="0.25">
      <c r="A48" s="13" t="s">
        <v>85</v>
      </c>
      <c r="B48" s="61">
        <v>9592.9599999999991</v>
      </c>
      <c r="C48" s="62">
        <v>5650</v>
      </c>
      <c r="D48" s="62">
        <v>5825</v>
      </c>
      <c r="E48" s="62">
        <v>5825</v>
      </c>
      <c r="F48" s="62">
        <v>5825</v>
      </c>
    </row>
    <row r="49" spans="1:6" ht="25.5" x14ac:dyDescent="0.25">
      <c r="A49" s="66" t="s">
        <v>84</v>
      </c>
      <c r="B49" s="69">
        <f>B50</f>
        <v>0</v>
      </c>
      <c r="C49" s="69">
        <f t="shared" ref="C49:F49" si="13">C50</f>
        <v>500</v>
      </c>
      <c r="D49" s="69">
        <f t="shared" si="13"/>
        <v>500</v>
      </c>
      <c r="E49" s="69">
        <f t="shared" si="13"/>
        <v>500</v>
      </c>
      <c r="F49" s="69">
        <f t="shared" si="13"/>
        <v>500</v>
      </c>
    </row>
    <row r="50" spans="1:6" ht="25.5" x14ac:dyDescent="0.25">
      <c r="A50" s="17" t="s">
        <v>86</v>
      </c>
      <c r="B50" s="61">
        <v>0</v>
      </c>
      <c r="C50" s="62">
        <v>500</v>
      </c>
      <c r="D50" s="62">
        <v>500</v>
      </c>
      <c r="E50" s="62">
        <v>500</v>
      </c>
      <c r="F50" s="62">
        <v>500</v>
      </c>
    </row>
  </sheetData>
  <mergeCells count="5">
    <mergeCell ref="A1:F1"/>
    <mergeCell ref="A3:F3"/>
    <mergeCell ref="A5:F5"/>
    <mergeCell ref="A7:F7"/>
    <mergeCell ref="A30:F30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"/>
  <sheetViews>
    <sheetView workbookViewId="0">
      <selection activeCell="E14" sqref="E1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92" t="s">
        <v>243</v>
      </c>
      <c r="B1" s="192"/>
      <c r="C1" s="192"/>
      <c r="D1" s="192"/>
      <c r="E1" s="192"/>
      <c r="F1" s="192"/>
      <c r="G1" s="52"/>
      <c r="H1" s="52"/>
      <c r="I1" s="52"/>
      <c r="J1" s="52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92" t="s">
        <v>19</v>
      </c>
      <c r="B3" s="192"/>
      <c r="C3" s="192"/>
      <c r="D3" s="192"/>
      <c r="E3" s="193"/>
      <c r="F3" s="193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92" t="s">
        <v>4</v>
      </c>
      <c r="B5" s="194"/>
      <c r="C5" s="194"/>
      <c r="D5" s="194"/>
      <c r="E5" s="194"/>
      <c r="F5" s="194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92" t="s">
        <v>14</v>
      </c>
      <c r="B7" s="212"/>
      <c r="C7" s="212"/>
      <c r="D7" s="212"/>
      <c r="E7" s="212"/>
      <c r="F7" s="212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20" t="s">
        <v>45</v>
      </c>
      <c r="B9" s="19" t="s">
        <v>248</v>
      </c>
      <c r="C9" s="20" t="s">
        <v>245</v>
      </c>
      <c r="D9" s="20" t="s">
        <v>249</v>
      </c>
      <c r="E9" s="20" t="s">
        <v>31</v>
      </c>
      <c r="F9" s="20" t="s">
        <v>250</v>
      </c>
    </row>
    <row r="10" spans="1:10" ht="15.75" customHeight="1" x14ac:dyDescent="0.25">
      <c r="A10" s="11" t="s">
        <v>15</v>
      </c>
      <c r="B10" s="69">
        <f>B11</f>
        <v>2798490.0300000003</v>
      </c>
      <c r="C10" s="69">
        <f t="shared" ref="C10:F10" si="0">C11</f>
        <v>2977720</v>
      </c>
      <c r="D10" s="69">
        <f t="shared" si="0"/>
        <v>3507299</v>
      </c>
      <c r="E10" s="69">
        <f t="shared" si="0"/>
        <v>3525299</v>
      </c>
      <c r="F10" s="69">
        <f t="shared" si="0"/>
        <v>3430299</v>
      </c>
    </row>
    <row r="11" spans="1:10" ht="15.75" customHeight="1" x14ac:dyDescent="0.25">
      <c r="A11" s="11" t="s">
        <v>87</v>
      </c>
      <c r="B11" s="69">
        <f>SUM(B12:B15)</f>
        <v>2798490.0300000003</v>
      </c>
      <c r="C11" s="69">
        <f t="shared" ref="C11:F11" si="1">SUM(C12:C15)</f>
        <v>2977720</v>
      </c>
      <c r="D11" s="69">
        <f t="shared" si="1"/>
        <v>3507299</v>
      </c>
      <c r="E11" s="69">
        <f t="shared" si="1"/>
        <v>3525299</v>
      </c>
      <c r="F11" s="69">
        <f t="shared" si="1"/>
        <v>3430299</v>
      </c>
    </row>
    <row r="12" spans="1:10" x14ac:dyDescent="0.25">
      <c r="A12" s="17" t="s">
        <v>88</v>
      </c>
      <c r="B12" s="61">
        <v>2288211.9900000002</v>
      </c>
      <c r="C12" s="61">
        <v>2447326</v>
      </c>
      <c r="D12" s="62">
        <v>2955790</v>
      </c>
      <c r="E12" s="62">
        <v>2955790</v>
      </c>
      <c r="F12" s="62">
        <v>2955790</v>
      </c>
    </row>
    <row r="13" spans="1:10" x14ac:dyDescent="0.25">
      <c r="A13" s="17" t="s">
        <v>89</v>
      </c>
      <c r="B13" s="61">
        <v>11814.3</v>
      </c>
      <c r="C13" s="61">
        <v>193000</v>
      </c>
      <c r="D13" s="162">
        <v>226350</v>
      </c>
      <c r="E13" s="162">
        <v>246350</v>
      </c>
      <c r="F13" s="162">
        <v>151350</v>
      </c>
    </row>
    <row r="14" spans="1:10" x14ac:dyDescent="0.25">
      <c r="A14" s="17" t="s">
        <v>90</v>
      </c>
      <c r="B14" s="61">
        <v>1091.1600000000001</v>
      </c>
      <c r="C14" s="61">
        <v>1186</v>
      </c>
      <c r="D14" s="62">
        <v>1186</v>
      </c>
      <c r="E14" s="62">
        <v>1186</v>
      </c>
      <c r="F14" s="62">
        <v>1186</v>
      </c>
    </row>
    <row r="15" spans="1:10" ht="25.5" x14ac:dyDescent="0.25">
      <c r="A15" s="18" t="s">
        <v>91</v>
      </c>
      <c r="B15" s="61">
        <v>497372.58</v>
      </c>
      <c r="C15" s="61">
        <v>336208</v>
      </c>
      <c r="D15" s="62">
        <v>323973</v>
      </c>
      <c r="E15" s="62">
        <v>321973</v>
      </c>
      <c r="F15" s="62">
        <v>321973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activeCell="E13" sqref="E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92" t="s">
        <v>243</v>
      </c>
      <c r="B1" s="192"/>
      <c r="C1" s="192"/>
      <c r="D1" s="192"/>
      <c r="E1" s="192"/>
      <c r="F1" s="192"/>
      <c r="G1" s="192"/>
      <c r="H1" s="192"/>
      <c r="I1" s="52"/>
      <c r="J1" s="52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92" t="s">
        <v>19</v>
      </c>
      <c r="B3" s="192"/>
      <c r="C3" s="192"/>
      <c r="D3" s="192"/>
      <c r="E3" s="192"/>
      <c r="F3" s="192"/>
      <c r="G3" s="192"/>
      <c r="H3" s="192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92" t="s">
        <v>52</v>
      </c>
      <c r="B5" s="192"/>
      <c r="C5" s="192"/>
      <c r="D5" s="192"/>
      <c r="E5" s="192"/>
      <c r="F5" s="192"/>
      <c r="G5" s="192"/>
      <c r="H5" s="192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25.5" x14ac:dyDescent="0.25">
      <c r="A7" s="20" t="s">
        <v>5</v>
      </c>
      <c r="B7" s="19" t="s">
        <v>6</v>
      </c>
      <c r="C7" s="19" t="s">
        <v>30</v>
      </c>
      <c r="D7" s="19" t="s">
        <v>248</v>
      </c>
      <c r="E7" s="20" t="s">
        <v>245</v>
      </c>
      <c r="F7" s="20" t="s">
        <v>249</v>
      </c>
      <c r="G7" s="20" t="s">
        <v>31</v>
      </c>
      <c r="H7" s="20" t="s">
        <v>250</v>
      </c>
    </row>
    <row r="8" spans="1:10" x14ac:dyDescent="0.25">
      <c r="A8" s="33"/>
      <c r="B8" s="34"/>
      <c r="C8" s="32" t="s">
        <v>54</v>
      </c>
      <c r="D8" s="34"/>
      <c r="E8" s="33"/>
      <c r="F8" s="33"/>
      <c r="G8" s="33"/>
      <c r="H8" s="33"/>
    </row>
    <row r="9" spans="1:10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10" x14ac:dyDescent="0.25">
      <c r="A10" s="11"/>
      <c r="B10" s="15">
        <v>84</v>
      </c>
      <c r="C10" s="15" t="s">
        <v>22</v>
      </c>
      <c r="D10" s="8"/>
      <c r="E10" s="9"/>
      <c r="F10" s="9"/>
      <c r="G10" s="9"/>
      <c r="H10" s="9"/>
    </row>
    <row r="11" spans="1:10" x14ac:dyDescent="0.25">
      <c r="A11" s="11"/>
      <c r="B11" s="15"/>
      <c r="C11" s="36"/>
      <c r="D11" s="8"/>
      <c r="E11" s="9"/>
      <c r="F11" s="9"/>
      <c r="G11" s="9"/>
      <c r="H11" s="9"/>
    </row>
    <row r="12" spans="1:10" x14ac:dyDescent="0.25">
      <c r="A12" s="11"/>
      <c r="B12" s="15"/>
      <c r="C12" s="32" t="s">
        <v>57</v>
      </c>
      <c r="D12" s="8"/>
      <c r="E12" s="9"/>
      <c r="F12" s="9"/>
      <c r="G12" s="9"/>
      <c r="H12" s="9"/>
    </row>
    <row r="13" spans="1:10" ht="25.5" x14ac:dyDescent="0.25">
      <c r="A13" s="14">
        <v>5</v>
      </c>
      <c r="B13" s="14"/>
      <c r="C13" s="24" t="s">
        <v>17</v>
      </c>
      <c r="D13" s="8"/>
      <c r="E13" s="9"/>
      <c r="F13" s="9"/>
      <c r="G13" s="9"/>
      <c r="H13" s="9"/>
    </row>
    <row r="14" spans="1:10" ht="25.5" x14ac:dyDescent="0.25">
      <c r="A14" s="15"/>
      <c r="B14" s="15">
        <v>54</v>
      </c>
      <c r="C14" s="25" t="s">
        <v>23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activeCell="C10" sqref="C10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92" t="s">
        <v>243</v>
      </c>
      <c r="B1" s="192"/>
      <c r="C1" s="192"/>
      <c r="D1" s="192"/>
      <c r="E1" s="192"/>
      <c r="F1" s="192"/>
      <c r="G1" s="52"/>
      <c r="H1" s="52"/>
      <c r="I1" s="52"/>
      <c r="J1" s="52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192" t="s">
        <v>19</v>
      </c>
      <c r="B3" s="192"/>
      <c r="C3" s="192"/>
      <c r="D3" s="192"/>
      <c r="E3" s="192"/>
      <c r="F3" s="192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92" t="s">
        <v>53</v>
      </c>
      <c r="B5" s="192"/>
      <c r="C5" s="192"/>
      <c r="D5" s="192"/>
      <c r="E5" s="192"/>
      <c r="F5" s="192"/>
    </row>
    <row r="6" spans="1:10" ht="18" x14ac:dyDescent="0.25">
      <c r="A6" s="4"/>
      <c r="B6" s="4"/>
      <c r="C6" s="4"/>
      <c r="D6" s="4"/>
      <c r="E6" s="5"/>
      <c r="F6" s="5"/>
    </row>
    <row r="7" spans="1:10" ht="25.5" x14ac:dyDescent="0.25">
      <c r="A7" s="19" t="s">
        <v>45</v>
      </c>
      <c r="B7" s="19" t="s">
        <v>248</v>
      </c>
      <c r="C7" s="20" t="s">
        <v>245</v>
      </c>
      <c r="D7" s="20" t="s">
        <v>249</v>
      </c>
      <c r="E7" s="20" t="s">
        <v>31</v>
      </c>
      <c r="F7" s="20" t="s">
        <v>250</v>
      </c>
    </row>
    <row r="8" spans="1:10" x14ac:dyDescent="0.25">
      <c r="A8" s="11" t="s">
        <v>54</v>
      </c>
      <c r="B8" s="8"/>
      <c r="C8" s="9"/>
      <c r="D8" s="9"/>
      <c r="E8" s="9"/>
      <c r="F8" s="9"/>
    </row>
    <row r="9" spans="1:10" ht="25.5" x14ac:dyDescent="0.25">
      <c r="A9" s="11" t="s">
        <v>55</v>
      </c>
      <c r="B9" s="8"/>
      <c r="C9" s="9"/>
      <c r="D9" s="9"/>
      <c r="E9" s="9"/>
      <c r="F9" s="9"/>
    </row>
    <row r="10" spans="1:10" ht="25.5" x14ac:dyDescent="0.25">
      <c r="A10" s="17" t="s">
        <v>56</v>
      </c>
      <c r="B10" s="8"/>
      <c r="C10" s="9"/>
      <c r="D10" s="9"/>
      <c r="E10" s="9"/>
      <c r="F10" s="9"/>
    </row>
    <row r="11" spans="1:10" x14ac:dyDescent="0.25">
      <c r="A11" s="17"/>
      <c r="B11" s="8"/>
      <c r="C11" s="9"/>
      <c r="D11" s="9"/>
      <c r="E11" s="9"/>
      <c r="F11" s="9"/>
    </row>
    <row r="12" spans="1:10" x14ac:dyDescent="0.25">
      <c r="A12" s="11" t="s">
        <v>57</v>
      </c>
      <c r="B12" s="8"/>
      <c r="C12" s="9"/>
      <c r="D12" s="9"/>
      <c r="E12" s="9"/>
      <c r="F12" s="9"/>
    </row>
    <row r="13" spans="1:10" x14ac:dyDescent="0.25">
      <c r="A13" s="24" t="s">
        <v>48</v>
      </c>
      <c r="B13" s="8"/>
      <c r="C13" s="9"/>
      <c r="D13" s="9"/>
      <c r="E13" s="9"/>
      <c r="F13" s="9"/>
    </row>
    <row r="14" spans="1:10" x14ac:dyDescent="0.25">
      <c r="A14" s="13" t="s">
        <v>49</v>
      </c>
      <c r="B14" s="8"/>
      <c r="C14" s="9"/>
      <c r="D14" s="9"/>
      <c r="E14" s="9"/>
      <c r="F14" s="10"/>
    </row>
    <row r="15" spans="1:10" x14ac:dyDescent="0.25">
      <c r="A15" s="24" t="s">
        <v>50</v>
      </c>
      <c r="B15" s="8"/>
      <c r="C15" s="9"/>
      <c r="D15" s="9"/>
      <c r="E15" s="9"/>
      <c r="F15" s="10"/>
    </row>
    <row r="16" spans="1:10" x14ac:dyDescent="0.25">
      <c r="A16" s="13" t="s">
        <v>51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90"/>
  <sheetViews>
    <sheetView tabSelected="1" workbookViewId="0">
      <selection activeCell="A588" sqref="A588:A589"/>
    </sheetView>
  </sheetViews>
  <sheetFormatPr defaultRowHeight="15" x14ac:dyDescent="0.25"/>
  <cols>
    <col min="1" max="1" width="25.28515625" customWidth="1"/>
    <col min="2" max="2" width="30" customWidth="1"/>
    <col min="3" max="7" width="19.7109375" customWidth="1"/>
  </cols>
  <sheetData>
    <row r="1" spans="1:7" ht="42" customHeight="1" x14ac:dyDescent="0.25">
      <c r="A1" s="213" t="s">
        <v>251</v>
      </c>
      <c r="B1" s="213"/>
      <c r="C1" s="213"/>
      <c r="D1" s="213"/>
      <c r="E1" s="213"/>
      <c r="F1" s="213"/>
      <c r="G1" s="213"/>
    </row>
    <row r="2" spans="1:7" ht="18" x14ac:dyDescent="0.25">
      <c r="A2" s="70"/>
      <c r="B2" s="70"/>
      <c r="C2" s="70"/>
      <c r="D2" s="70"/>
      <c r="E2" s="70"/>
      <c r="F2" s="71"/>
      <c r="G2" s="71"/>
    </row>
    <row r="3" spans="1:7" ht="18" customHeight="1" x14ac:dyDescent="0.25">
      <c r="A3" s="213" t="s">
        <v>18</v>
      </c>
      <c r="B3" s="213"/>
      <c r="C3" s="213"/>
      <c r="D3" s="213"/>
      <c r="E3" s="213"/>
      <c r="F3" s="213"/>
      <c r="G3" s="213"/>
    </row>
    <row r="4" spans="1:7" ht="18" x14ac:dyDescent="0.25">
      <c r="A4" s="70"/>
      <c r="B4" s="70"/>
      <c r="C4" s="70"/>
      <c r="D4" s="70"/>
      <c r="E4" s="70"/>
      <c r="F4" s="71"/>
      <c r="G4" s="71"/>
    </row>
    <row r="5" spans="1:7" ht="25.5" x14ac:dyDescent="0.25">
      <c r="A5" s="72" t="s">
        <v>20</v>
      </c>
      <c r="B5" s="73" t="s">
        <v>30</v>
      </c>
      <c r="C5" s="19" t="s">
        <v>248</v>
      </c>
      <c r="D5" s="20" t="s">
        <v>245</v>
      </c>
      <c r="E5" s="20" t="s">
        <v>249</v>
      </c>
      <c r="F5" s="20" t="s">
        <v>31</v>
      </c>
      <c r="G5" s="20" t="s">
        <v>250</v>
      </c>
    </row>
    <row r="6" spans="1:7" x14ac:dyDescent="0.25">
      <c r="A6" s="74"/>
      <c r="B6" s="75"/>
      <c r="C6" s="75"/>
      <c r="D6" s="75"/>
      <c r="E6" s="75"/>
      <c r="F6" s="75"/>
      <c r="G6" s="75"/>
    </row>
    <row r="7" spans="1:7" x14ac:dyDescent="0.25">
      <c r="A7" s="76" t="s">
        <v>206</v>
      </c>
      <c r="B7" s="77" t="s">
        <v>92</v>
      </c>
      <c r="C7" s="78">
        <f t="shared" ref="C7:G14" si="0">C8</f>
        <v>8068</v>
      </c>
      <c r="D7" s="78">
        <f t="shared" si="0"/>
        <v>350</v>
      </c>
      <c r="E7" s="78">
        <f t="shared" si="0"/>
        <v>350</v>
      </c>
      <c r="F7" s="78">
        <f t="shared" si="0"/>
        <v>350</v>
      </c>
      <c r="G7" s="78">
        <f t="shared" si="0"/>
        <v>350</v>
      </c>
    </row>
    <row r="8" spans="1:7" x14ac:dyDescent="0.25">
      <c r="A8" s="79" t="s">
        <v>207</v>
      </c>
      <c r="B8" s="80" t="s">
        <v>93</v>
      </c>
      <c r="C8" s="81">
        <f t="shared" si="0"/>
        <v>8068</v>
      </c>
      <c r="D8" s="81">
        <f t="shared" si="0"/>
        <v>350</v>
      </c>
      <c r="E8" s="81">
        <f t="shared" si="0"/>
        <v>350</v>
      </c>
      <c r="F8" s="81">
        <f t="shared" si="0"/>
        <v>350</v>
      </c>
      <c r="G8" s="81">
        <f t="shared" si="0"/>
        <v>350</v>
      </c>
    </row>
    <row r="9" spans="1:7" ht="25.5" x14ac:dyDescent="0.25">
      <c r="A9" s="82" t="s">
        <v>94</v>
      </c>
      <c r="B9" s="83" t="s">
        <v>95</v>
      </c>
      <c r="C9" s="84">
        <f t="shared" si="0"/>
        <v>8068</v>
      </c>
      <c r="D9" s="84">
        <f t="shared" si="0"/>
        <v>350</v>
      </c>
      <c r="E9" s="84">
        <f t="shared" si="0"/>
        <v>350</v>
      </c>
      <c r="F9" s="84">
        <f t="shared" si="0"/>
        <v>350</v>
      </c>
      <c r="G9" s="84">
        <f t="shared" si="0"/>
        <v>350</v>
      </c>
    </row>
    <row r="10" spans="1:7" ht="38.25" x14ac:dyDescent="0.25">
      <c r="A10" s="85" t="s">
        <v>96</v>
      </c>
      <c r="B10" s="86" t="s">
        <v>97</v>
      </c>
      <c r="C10" s="87">
        <f t="shared" si="0"/>
        <v>8068</v>
      </c>
      <c r="D10" s="87">
        <f t="shared" si="0"/>
        <v>350</v>
      </c>
      <c r="E10" s="87">
        <f t="shared" si="0"/>
        <v>350</v>
      </c>
      <c r="F10" s="87">
        <f t="shared" si="0"/>
        <v>350</v>
      </c>
      <c r="G10" s="87">
        <f t="shared" si="0"/>
        <v>350</v>
      </c>
    </row>
    <row r="11" spans="1:7" x14ac:dyDescent="0.25">
      <c r="A11" s="88" t="s">
        <v>98</v>
      </c>
      <c r="B11" s="89" t="s">
        <v>99</v>
      </c>
      <c r="C11" s="90">
        <f t="shared" si="0"/>
        <v>8068</v>
      </c>
      <c r="D11" s="90">
        <f t="shared" si="0"/>
        <v>350</v>
      </c>
      <c r="E11" s="90">
        <f t="shared" si="0"/>
        <v>350</v>
      </c>
      <c r="F11" s="90">
        <f t="shared" si="0"/>
        <v>350</v>
      </c>
      <c r="G11" s="90">
        <f t="shared" si="0"/>
        <v>350</v>
      </c>
    </row>
    <row r="12" spans="1:7" x14ac:dyDescent="0.25">
      <c r="A12" s="91">
        <v>3</v>
      </c>
      <c r="B12" s="92" t="s">
        <v>100</v>
      </c>
      <c r="C12" s="93">
        <f t="shared" si="0"/>
        <v>8068</v>
      </c>
      <c r="D12" s="93">
        <f t="shared" si="0"/>
        <v>350</v>
      </c>
      <c r="E12" s="93">
        <f t="shared" si="0"/>
        <v>350</v>
      </c>
      <c r="F12" s="93">
        <f t="shared" si="0"/>
        <v>350</v>
      </c>
      <c r="G12" s="93">
        <f t="shared" si="0"/>
        <v>350</v>
      </c>
    </row>
    <row r="13" spans="1:7" ht="14.25" customHeight="1" x14ac:dyDescent="0.25">
      <c r="A13" s="94">
        <v>32</v>
      </c>
      <c r="B13" s="95" t="s">
        <v>21</v>
      </c>
      <c r="C13" s="96">
        <f t="shared" si="0"/>
        <v>8068</v>
      </c>
      <c r="D13" s="96">
        <f t="shared" si="0"/>
        <v>350</v>
      </c>
      <c r="E13" s="96">
        <f t="shared" si="0"/>
        <v>350</v>
      </c>
      <c r="F13" s="96">
        <f t="shared" si="0"/>
        <v>350</v>
      </c>
      <c r="G13" s="96">
        <f t="shared" si="0"/>
        <v>350</v>
      </c>
    </row>
    <row r="14" spans="1:7" ht="15" hidden="1" customHeight="1" x14ac:dyDescent="0.25">
      <c r="A14" s="97">
        <v>322</v>
      </c>
      <c r="B14" s="98" t="s">
        <v>101</v>
      </c>
      <c r="C14" s="99">
        <f t="shared" si="0"/>
        <v>8068</v>
      </c>
      <c r="D14" s="99">
        <f t="shared" si="0"/>
        <v>350</v>
      </c>
      <c r="E14" s="99">
        <f t="shared" si="0"/>
        <v>350</v>
      </c>
      <c r="F14" s="99">
        <f t="shared" si="0"/>
        <v>350</v>
      </c>
      <c r="G14" s="99">
        <f t="shared" si="0"/>
        <v>350</v>
      </c>
    </row>
    <row r="15" spans="1:7" hidden="1" x14ac:dyDescent="0.25">
      <c r="A15" s="100">
        <v>3222</v>
      </c>
      <c r="B15" s="101" t="s">
        <v>102</v>
      </c>
      <c r="C15" s="102">
        <v>8068</v>
      </c>
      <c r="D15" s="103">
        <v>350</v>
      </c>
      <c r="E15" s="103">
        <v>350</v>
      </c>
      <c r="F15" s="103">
        <v>350</v>
      </c>
      <c r="G15" s="103">
        <v>350</v>
      </c>
    </row>
    <row r="16" spans="1:7" x14ac:dyDescent="0.25">
      <c r="A16" s="105" t="s">
        <v>103</v>
      </c>
      <c r="B16" s="77" t="s">
        <v>104</v>
      </c>
      <c r="C16" s="106">
        <f>C17+C31</f>
        <v>183214.13</v>
      </c>
      <c r="D16" s="106">
        <f>D17+D31</f>
        <v>161240</v>
      </c>
      <c r="E16" s="106">
        <f>E17+E31</f>
        <v>156240</v>
      </c>
      <c r="F16" s="106">
        <f>F17+F31</f>
        <v>176240</v>
      </c>
      <c r="G16" s="106">
        <f>G17+G31</f>
        <v>81240</v>
      </c>
    </row>
    <row r="17" spans="1:7" ht="15" customHeight="1" x14ac:dyDescent="0.25">
      <c r="A17" s="79" t="s">
        <v>208</v>
      </c>
      <c r="B17" s="79" t="s">
        <v>105</v>
      </c>
      <c r="C17" s="107">
        <f t="shared" ref="C17:G23" si="1">C18</f>
        <v>93059.13</v>
      </c>
      <c r="D17" s="107">
        <f t="shared" si="1"/>
        <v>80000</v>
      </c>
      <c r="E17" s="107">
        <f t="shared" si="1"/>
        <v>75000</v>
      </c>
      <c r="F17" s="107">
        <f t="shared" si="1"/>
        <v>95000</v>
      </c>
      <c r="G17" s="107">
        <f t="shared" si="1"/>
        <v>0</v>
      </c>
    </row>
    <row r="18" spans="1:7" ht="26.25" x14ac:dyDescent="0.25">
      <c r="A18" s="108" t="s">
        <v>94</v>
      </c>
      <c r="B18" s="109" t="s">
        <v>106</v>
      </c>
      <c r="C18" s="84">
        <f>C19+C25</f>
        <v>93059.13</v>
      </c>
      <c r="D18" s="84">
        <f t="shared" ref="D18:G18" si="2">D19+D25</f>
        <v>80000</v>
      </c>
      <c r="E18" s="84">
        <f t="shared" si="2"/>
        <v>75000</v>
      </c>
      <c r="F18" s="84">
        <f t="shared" si="2"/>
        <v>95000</v>
      </c>
      <c r="G18" s="84">
        <f t="shared" si="2"/>
        <v>0</v>
      </c>
    </row>
    <row r="19" spans="1:7" x14ac:dyDescent="0.25">
      <c r="A19" s="110" t="s">
        <v>110</v>
      </c>
      <c r="B19" s="111" t="s">
        <v>111</v>
      </c>
      <c r="C19" s="87">
        <f t="shared" si="1"/>
        <v>93059.13</v>
      </c>
      <c r="D19" s="87">
        <f t="shared" si="1"/>
        <v>80000</v>
      </c>
      <c r="E19" s="87">
        <f t="shared" si="1"/>
        <v>0</v>
      </c>
      <c r="F19" s="87">
        <f t="shared" si="1"/>
        <v>0</v>
      </c>
      <c r="G19" s="87">
        <f t="shared" si="1"/>
        <v>0</v>
      </c>
    </row>
    <row r="20" spans="1:7" x14ac:dyDescent="0.25">
      <c r="A20" s="112" t="s">
        <v>107</v>
      </c>
      <c r="B20" s="113" t="s">
        <v>108</v>
      </c>
      <c r="C20" s="90">
        <f t="shared" si="1"/>
        <v>93059.13</v>
      </c>
      <c r="D20" s="90">
        <f t="shared" si="1"/>
        <v>80000</v>
      </c>
      <c r="E20" s="90">
        <f t="shared" si="1"/>
        <v>0</v>
      </c>
      <c r="F20" s="90">
        <f t="shared" si="1"/>
        <v>0</v>
      </c>
      <c r="G20" s="90">
        <f t="shared" si="1"/>
        <v>0</v>
      </c>
    </row>
    <row r="21" spans="1:7" ht="26.25" x14ac:dyDescent="0.25">
      <c r="A21" s="114">
        <v>4</v>
      </c>
      <c r="B21" s="115" t="s">
        <v>12</v>
      </c>
      <c r="C21" s="93">
        <f t="shared" si="1"/>
        <v>93059.13</v>
      </c>
      <c r="D21" s="93">
        <f t="shared" si="1"/>
        <v>80000</v>
      </c>
      <c r="E21" s="93">
        <f t="shared" si="1"/>
        <v>0</v>
      </c>
      <c r="F21" s="93">
        <f t="shared" si="1"/>
        <v>0</v>
      </c>
      <c r="G21" s="93">
        <f t="shared" si="1"/>
        <v>0</v>
      </c>
    </row>
    <row r="22" spans="1:7" ht="26.25" x14ac:dyDescent="0.25">
      <c r="A22" s="116">
        <v>45</v>
      </c>
      <c r="B22" s="117" t="s">
        <v>74</v>
      </c>
      <c r="C22" s="96">
        <f t="shared" si="1"/>
        <v>93059.13</v>
      </c>
      <c r="D22" s="96">
        <f t="shared" si="1"/>
        <v>80000</v>
      </c>
      <c r="E22" s="96">
        <f t="shared" si="1"/>
        <v>0</v>
      </c>
      <c r="F22" s="96">
        <f t="shared" si="1"/>
        <v>0</v>
      </c>
      <c r="G22" s="96">
        <f t="shared" si="1"/>
        <v>0</v>
      </c>
    </row>
    <row r="23" spans="1:7" ht="26.25" hidden="1" x14ac:dyDescent="0.25">
      <c r="A23" s="118">
        <v>451</v>
      </c>
      <c r="B23" s="119" t="s">
        <v>109</v>
      </c>
      <c r="C23" s="99">
        <f t="shared" si="1"/>
        <v>93059.13</v>
      </c>
      <c r="D23" s="99">
        <f t="shared" si="1"/>
        <v>80000</v>
      </c>
      <c r="E23" s="99">
        <f t="shared" si="1"/>
        <v>0</v>
      </c>
      <c r="F23" s="99">
        <f t="shared" si="1"/>
        <v>0</v>
      </c>
      <c r="G23" s="99">
        <f t="shared" si="1"/>
        <v>0</v>
      </c>
    </row>
    <row r="24" spans="1:7" ht="26.25" hidden="1" x14ac:dyDescent="0.25">
      <c r="A24" s="100">
        <v>4511</v>
      </c>
      <c r="B24" s="101" t="s">
        <v>109</v>
      </c>
      <c r="C24" s="102">
        <v>93059.13</v>
      </c>
      <c r="D24" s="103">
        <v>80000</v>
      </c>
      <c r="E24" s="161">
        <v>0</v>
      </c>
      <c r="F24" s="103">
        <v>0</v>
      </c>
      <c r="G24" s="104">
        <v>0</v>
      </c>
    </row>
    <row r="25" spans="1:7" x14ac:dyDescent="0.25">
      <c r="A25" s="179" t="s">
        <v>263</v>
      </c>
      <c r="B25" s="164" t="s">
        <v>264</v>
      </c>
      <c r="C25" s="165">
        <f>C26</f>
        <v>0</v>
      </c>
      <c r="D25" s="165">
        <f t="shared" ref="D25:G29" si="3">D26</f>
        <v>0</v>
      </c>
      <c r="E25" s="165">
        <f t="shared" si="3"/>
        <v>75000</v>
      </c>
      <c r="F25" s="165">
        <f t="shared" si="3"/>
        <v>95000</v>
      </c>
      <c r="G25" s="165">
        <f t="shared" si="3"/>
        <v>0</v>
      </c>
    </row>
    <row r="26" spans="1:7" x14ac:dyDescent="0.25">
      <c r="A26" s="112" t="s">
        <v>107</v>
      </c>
      <c r="B26" s="113" t="s">
        <v>108</v>
      </c>
      <c r="C26" s="159">
        <f>C27</f>
        <v>0</v>
      </c>
      <c r="D26" s="159">
        <f t="shared" si="3"/>
        <v>0</v>
      </c>
      <c r="E26" s="159">
        <f t="shared" si="3"/>
        <v>75000</v>
      </c>
      <c r="F26" s="159">
        <f t="shared" si="3"/>
        <v>95000</v>
      </c>
      <c r="G26" s="159">
        <f t="shared" si="3"/>
        <v>0</v>
      </c>
    </row>
    <row r="27" spans="1:7" ht="26.25" x14ac:dyDescent="0.25">
      <c r="A27" s="114">
        <v>4</v>
      </c>
      <c r="B27" s="115" t="s">
        <v>12</v>
      </c>
      <c r="C27" s="160">
        <f>C28</f>
        <v>0</v>
      </c>
      <c r="D27" s="160">
        <f t="shared" si="3"/>
        <v>0</v>
      </c>
      <c r="E27" s="160">
        <f t="shared" si="3"/>
        <v>75000</v>
      </c>
      <c r="F27" s="160">
        <f t="shared" si="3"/>
        <v>95000</v>
      </c>
      <c r="G27" s="160">
        <f t="shared" si="3"/>
        <v>0</v>
      </c>
    </row>
    <row r="28" spans="1:7" ht="26.25" x14ac:dyDescent="0.25">
      <c r="A28" s="116">
        <v>45</v>
      </c>
      <c r="B28" s="117" t="s">
        <v>74</v>
      </c>
      <c r="C28" s="158">
        <f>C29</f>
        <v>0</v>
      </c>
      <c r="D28" s="158">
        <f t="shared" si="3"/>
        <v>0</v>
      </c>
      <c r="E28" s="158">
        <f t="shared" si="3"/>
        <v>75000</v>
      </c>
      <c r="F28" s="158">
        <f t="shared" si="3"/>
        <v>95000</v>
      </c>
      <c r="G28" s="158">
        <f t="shared" si="3"/>
        <v>0</v>
      </c>
    </row>
    <row r="29" spans="1:7" ht="26.25" hidden="1" x14ac:dyDescent="0.25">
      <c r="A29" s="118">
        <v>451</v>
      </c>
      <c r="B29" s="119" t="s">
        <v>109</v>
      </c>
      <c r="C29" s="99">
        <f>C30</f>
        <v>0</v>
      </c>
      <c r="D29" s="99">
        <f t="shared" si="3"/>
        <v>0</v>
      </c>
      <c r="E29" s="99">
        <f t="shared" si="3"/>
        <v>75000</v>
      </c>
      <c r="F29" s="99">
        <f t="shared" si="3"/>
        <v>95000</v>
      </c>
      <c r="G29" s="99">
        <f t="shared" si="3"/>
        <v>0</v>
      </c>
    </row>
    <row r="30" spans="1:7" ht="26.25" hidden="1" x14ac:dyDescent="0.25">
      <c r="A30" s="100">
        <v>4511</v>
      </c>
      <c r="B30" s="101" t="s">
        <v>109</v>
      </c>
      <c r="C30" s="102">
        <v>0</v>
      </c>
      <c r="D30" s="102">
        <v>0</v>
      </c>
      <c r="E30" s="178">
        <v>75000</v>
      </c>
      <c r="F30" s="102">
        <v>95000</v>
      </c>
      <c r="G30" s="189">
        <v>0</v>
      </c>
    </row>
    <row r="31" spans="1:7" ht="26.25" x14ac:dyDescent="0.25">
      <c r="A31" s="120" t="s">
        <v>209</v>
      </c>
      <c r="B31" s="120" t="s">
        <v>112</v>
      </c>
      <c r="C31" s="107">
        <f t="shared" ref="C31:G31" si="4">C32</f>
        <v>90155</v>
      </c>
      <c r="D31" s="107">
        <f t="shared" si="4"/>
        <v>81240</v>
      </c>
      <c r="E31" s="107">
        <f t="shared" si="4"/>
        <v>81240</v>
      </c>
      <c r="F31" s="107">
        <f t="shared" si="4"/>
        <v>81240</v>
      </c>
      <c r="G31" s="107">
        <f t="shared" si="4"/>
        <v>81240</v>
      </c>
    </row>
    <row r="32" spans="1:7" ht="39" x14ac:dyDescent="0.25">
      <c r="A32" s="108" t="s">
        <v>94</v>
      </c>
      <c r="B32" s="109" t="s">
        <v>113</v>
      </c>
      <c r="C32" s="84">
        <f>C33+C39+C70</f>
        <v>90155</v>
      </c>
      <c r="D32" s="84">
        <f t="shared" ref="D32:G32" si="5">D33+D39+D70</f>
        <v>81240</v>
      </c>
      <c r="E32" s="84">
        <f t="shared" si="5"/>
        <v>81240</v>
      </c>
      <c r="F32" s="84">
        <f t="shared" si="5"/>
        <v>81240</v>
      </c>
      <c r="G32" s="84">
        <f t="shared" si="5"/>
        <v>81240</v>
      </c>
    </row>
    <row r="33" spans="1:7" x14ac:dyDescent="0.25">
      <c r="A33" s="163" t="s">
        <v>254</v>
      </c>
      <c r="B33" s="168" t="s">
        <v>255</v>
      </c>
      <c r="C33" s="169">
        <f>C34</f>
        <v>4281</v>
      </c>
      <c r="D33" s="169">
        <f t="shared" ref="D33:G37" si="6">D34</f>
        <v>0</v>
      </c>
      <c r="E33" s="169">
        <f t="shared" si="6"/>
        <v>0</v>
      </c>
      <c r="F33" s="169">
        <f t="shared" si="6"/>
        <v>0</v>
      </c>
      <c r="G33" s="169">
        <f t="shared" si="6"/>
        <v>0</v>
      </c>
    </row>
    <row r="34" spans="1:7" x14ac:dyDescent="0.25">
      <c r="A34" s="170" t="s">
        <v>107</v>
      </c>
      <c r="B34" s="171" t="s">
        <v>108</v>
      </c>
      <c r="C34" s="172">
        <f>C35</f>
        <v>4281</v>
      </c>
      <c r="D34" s="172">
        <f t="shared" si="6"/>
        <v>0</v>
      </c>
      <c r="E34" s="172">
        <f t="shared" si="6"/>
        <v>0</v>
      </c>
      <c r="F34" s="172">
        <f t="shared" si="6"/>
        <v>0</v>
      </c>
      <c r="G34" s="172">
        <f t="shared" si="6"/>
        <v>0</v>
      </c>
    </row>
    <row r="35" spans="1:7" x14ac:dyDescent="0.25">
      <c r="A35" s="183">
        <v>3</v>
      </c>
      <c r="B35" s="173" t="s">
        <v>100</v>
      </c>
      <c r="C35" s="174">
        <f>C36</f>
        <v>4281</v>
      </c>
      <c r="D35" s="174">
        <f t="shared" si="6"/>
        <v>0</v>
      </c>
      <c r="E35" s="174">
        <f t="shared" si="6"/>
        <v>0</v>
      </c>
      <c r="F35" s="174">
        <f t="shared" si="6"/>
        <v>0</v>
      </c>
      <c r="G35" s="174">
        <f t="shared" si="6"/>
        <v>0</v>
      </c>
    </row>
    <row r="36" spans="1:7" x14ac:dyDescent="0.25">
      <c r="A36" s="156">
        <v>32</v>
      </c>
      <c r="B36" s="175" t="s">
        <v>21</v>
      </c>
      <c r="C36" s="176">
        <f>C37</f>
        <v>4281</v>
      </c>
      <c r="D36" s="176">
        <f t="shared" si="6"/>
        <v>0</v>
      </c>
      <c r="E36" s="176">
        <f t="shared" si="6"/>
        <v>0</v>
      </c>
      <c r="F36" s="176">
        <f t="shared" si="6"/>
        <v>0</v>
      </c>
      <c r="G36" s="176">
        <f t="shared" si="6"/>
        <v>0</v>
      </c>
    </row>
    <row r="37" spans="1:7" hidden="1" x14ac:dyDescent="0.25">
      <c r="A37" s="118">
        <v>322</v>
      </c>
      <c r="B37" s="166" t="s">
        <v>101</v>
      </c>
      <c r="C37" s="167">
        <f>C38</f>
        <v>4281</v>
      </c>
      <c r="D37" s="167">
        <f t="shared" si="6"/>
        <v>0</v>
      </c>
      <c r="E37" s="167">
        <f t="shared" si="6"/>
        <v>0</v>
      </c>
      <c r="F37" s="167">
        <f t="shared" si="6"/>
        <v>0</v>
      </c>
      <c r="G37" s="167">
        <f t="shared" si="6"/>
        <v>0</v>
      </c>
    </row>
    <row r="38" spans="1:7" hidden="1" x14ac:dyDescent="0.25">
      <c r="A38" s="100">
        <v>3223</v>
      </c>
      <c r="B38" s="177" t="s">
        <v>122</v>
      </c>
      <c r="C38" s="178">
        <v>4281</v>
      </c>
      <c r="D38" s="178">
        <v>0</v>
      </c>
      <c r="E38" s="178">
        <v>0</v>
      </c>
      <c r="F38" s="178">
        <v>0</v>
      </c>
      <c r="G38" s="178">
        <v>0</v>
      </c>
    </row>
    <row r="39" spans="1:7" x14ac:dyDescent="0.25">
      <c r="A39" s="121" t="s">
        <v>114</v>
      </c>
      <c r="B39" s="110" t="s">
        <v>10</v>
      </c>
      <c r="C39" s="87">
        <f t="shared" ref="C39:G40" si="7">C40</f>
        <v>71088</v>
      </c>
      <c r="D39" s="87">
        <f t="shared" si="7"/>
        <v>65549</v>
      </c>
      <c r="E39" s="87">
        <f t="shared" si="7"/>
        <v>65549</v>
      </c>
      <c r="F39" s="87">
        <f t="shared" si="7"/>
        <v>65549</v>
      </c>
      <c r="G39" s="87">
        <f t="shared" si="7"/>
        <v>65549</v>
      </c>
    </row>
    <row r="40" spans="1:7" x14ac:dyDescent="0.25">
      <c r="A40" s="112" t="s">
        <v>115</v>
      </c>
      <c r="B40" s="113" t="s">
        <v>116</v>
      </c>
      <c r="C40" s="90">
        <f t="shared" si="7"/>
        <v>71088</v>
      </c>
      <c r="D40" s="90">
        <f t="shared" si="7"/>
        <v>65549</v>
      </c>
      <c r="E40" s="90">
        <f t="shared" si="7"/>
        <v>65549</v>
      </c>
      <c r="F40" s="90">
        <f t="shared" si="7"/>
        <v>65549</v>
      </c>
      <c r="G40" s="90">
        <f t="shared" si="7"/>
        <v>65549</v>
      </c>
    </row>
    <row r="41" spans="1:7" x14ac:dyDescent="0.25">
      <c r="A41" s="114">
        <v>3</v>
      </c>
      <c r="B41" s="122" t="s">
        <v>100</v>
      </c>
      <c r="C41" s="93">
        <f t="shared" ref="C41:G41" si="8">C42+C67</f>
        <v>71088</v>
      </c>
      <c r="D41" s="93">
        <f t="shared" si="8"/>
        <v>65549</v>
      </c>
      <c r="E41" s="93">
        <f t="shared" si="8"/>
        <v>65549</v>
      </c>
      <c r="F41" s="93">
        <f t="shared" si="8"/>
        <v>65549</v>
      </c>
      <c r="G41" s="93">
        <f t="shared" si="8"/>
        <v>65549</v>
      </c>
    </row>
    <row r="42" spans="1:7" x14ac:dyDescent="0.25">
      <c r="A42" s="116">
        <v>32</v>
      </c>
      <c r="B42" s="117" t="s">
        <v>21</v>
      </c>
      <c r="C42" s="96">
        <f t="shared" ref="C42:G42" si="9">C43+C47+C52+C61</f>
        <v>70291.66</v>
      </c>
      <c r="D42" s="96">
        <f t="shared" si="9"/>
        <v>64749</v>
      </c>
      <c r="E42" s="96">
        <f t="shared" si="9"/>
        <v>64749</v>
      </c>
      <c r="F42" s="96">
        <f t="shared" si="9"/>
        <v>64749</v>
      </c>
      <c r="G42" s="96">
        <f t="shared" si="9"/>
        <v>64749</v>
      </c>
    </row>
    <row r="43" spans="1:7" hidden="1" x14ac:dyDescent="0.25">
      <c r="A43" s="118">
        <v>321</v>
      </c>
      <c r="B43" s="119" t="s">
        <v>117</v>
      </c>
      <c r="C43" s="99">
        <f t="shared" ref="C43:G43" si="10">SUM(C44:C46)</f>
        <v>3746.07</v>
      </c>
      <c r="D43" s="99">
        <f t="shared" si="10"/>
        <v>4430</v>
      </c>
      <c r="E43" s="99">
        <f t="shared" si="10"/>
        <v>4430</v>
      </c>
      <c r="F43" s="99">
        <f t="shared" si="10"/>
        <v>4430</v>
      </c>
      <c r="G43" s="99">
        <f t="shared" si="10"/>
        <v>4430</v>
      </c>
    </row>
    <row r="44" spans="1:7" hidden="1" x14ac:dyDescent="0.25">
      <c r="A44" s="100">
        <v>3211</v>
      </c>
      <c r="B44" s="101" t="s">
        <v>118</v>
      </c>
      <c r="C44" s="102">
        <v>2857.77</v>
      </c>
      <c r="D44" s="103">
        <v>3850</v>
      </c>
      <c r="E44" s="103">
        <v>4000</v>
      </c>
      <c r="F44" s="103">
        <v>4000</v>
      </c>
      <c r="G44" s="103">
        <v>4000</v>
      </c>
    </row>
    <row r="45" spans="1:7" hidden="1" x14ac:dyDescent="0.25">
      <c r="A45" s="100">
        <v>3213</v>
      </c>
      <c r="B45" s="101" t="s">
        <v>119</v>
      </c>
      <c r="C45" s="102">
        <v>780.46</v>
      </c>
      <c r="D45" s="103">
        <v>500</v>
      </c>
      <c r="E45" s="103">
        <v>350</v>
      </c>
      <c r="F45" s="103">
        <v>350</v>
      </c>
      <c r="G45" s="103">
        <v>350</v>
      </c>
    </row>
    <row r="46" spans="1:7" hidden="1" x14ac:dyDescent="0.25">
      <c r="A46" s="100">
        <v>3214</v>
      </c>
      <c r="B46" s="101" t="s">
        <v>120</v>
      </c>
      <c r="C46" s="102">
        <v>107.84</v>
      </c>
      <c r="D46" s="103">
        <v>80</v>
      </c>
      <c r="E46" s="103">
        <v>80</v>
      </c>
      <c r="F46" s="103">
        <v>80</v>
      </c>
      <c r="G46" s="103">
        <v>80</v>
      </c>
    </row>
    <row r="47" spans="1:7" hidden="1" x14ac:dyDescent="0.25">
      <c r="A47" s="118">
        <v>322</v>
      </c>
      <c r="B47" s="119" t="s">
        <v>101</v>
      </c>
      <c r="C47" s="99">
        <f t="shared" ref="C47:G47" si="11">SUM(C48:C51)</f>
        <v>40820.81</v>
      </c>
      <c r="D47" s="99">
        <f t="shared" si="11"/>
        <v>39752</v>
      </c>
      <c r="E47" s="99">
        <f t="shared" si="11"/>
        <v>39752</v>
      </c>
      <c r="F47" s="99">
        <f t="shared" si="11"/>
        <v>39752</v>
      </c>
      <c r="G47" s="99">
        <f t="shared" si="11"/>
        <v>39752</v>
      </c>
    </row>
    <row r="48" spans="1:7" hidden="1" x14ac:dyDescent="0.25">
      <c r="A48" s="100">
        <v>3221</v>
      </c>
      <c r="B48" s="101" t="s">
        <v>121</v>
      </c>
      <c r="C48" s="102">
        <v>25157.33</v>
      </c>
      <c r="D48" s="103">
        <v>16700</v>
      </c>
      <c r="E48" s="103">
        <v>16700</v>
      </c>
      <c r="F48" s="103">
        <v>16700</v>
      </c>
      <c r="G48" s="103">
        <v>16700</v>
      </c>
    </row>
    <row r="49" spans="1:7" hidden="1" x14ac:dyDescent="0.25">
      <c r="A49" s="100">
        <v>3223</v>
      </c>
      <c r="B49" s="101" t="s">
        <v>122</v>
      </c>
      <c r="C49" s="102">
        <v>13453.86</v>
      </c>
      <c r="D49" s="103">
        <v>19514</v>
      </c>
      <c r="E49" s="103">
        <v>19514</v>
      </c>
      <c r="F49" s="103">
        <v>19514</v>
      </c>
      <c r="G49" s="103">
        <v>19514</v>
      </c>
    </row>
    <row r="50" spans="1:7" hidden="1" x14ac:dyDescent="0.25">
      <c r="A50" s="100">
        <v>3225</v>
      </c>
      <c r="B50" s="101" t="s">
        <v>123</v>
      </c>
      <c r="C50" s="102">
        <v>1326.99</v>
      </c>
      <c r="D50" s="103">
        <v>2800</v>
      </c>
      <c r="E50" s="103">
        <v>2800</v>
      </c>
      <c r="F50" s="103">
        <v>2800</v>
      </c>
      <c r="G50" s="103">
        <v>2800</v>
      </c>
    </row>
    <row r="51" spans="1:7" ht="26.25" hidden="1" x14ac:dyDescent="0.25">
      <c r="A51" s="100">
        <v>3227</v>
      </c>
      <c r="B51" s="101" t="s">
        <v>124</v>
      </c>
      <c r="C51" s="102">
        <v>882.63</v>
      </c>
      <c r="D51" s="103">
        <v>738</v>
      </c>
      <c r="E51" s="103">
        <v>738</v>
      </c>
      <c r="F51" s="103">
        <v>738</v>
      </c>
      <c r="G51" s="103">
        <v>738</v>
      </c>
    </row>
    <row r="52" spans="1:7" hidden="1" x14ac:dyDescent="0.25">
      <c r="A52" s="118">
        <v>323</v>
      </c>
      <c r="B52" s="119" t="s">
        <v>125</v>
      </c>
      <c r="C52" s="99">
        <f t="shared" ref="C52:G52" si="12">SUM(C53:C60)</f>
        <v>21382.710000000003</v>
      </c>
      <c r="D52" s="99">
        <f t="shared" si="12"/>
        <v>16169</v>
      </c>
      <c r="E52" s="99">
        <f t="shared" si="12"/>
        <v>16169</v>
      </c>
      <c r="F52" s="99">
        <f t="shared" si="12"/>
        <v>16169</v>
      </c>
      <c r="G52" s="99">
        <f t="shared" si="12"/>
        <v>16169</v>
      </c>
    </row>
    <row r="53" spans="1:7" hidden="1" x14ac:dyDescent="0.25">
      <c r="A53" s="100">
        <v>3231</v>
      </c>
      <c r="B53" s="101" t="s">
        <v>126</v>
      </c>
      <c r="C53" s="102">
        <v>2023.63</v>
      </c>
      <c r="D53" s="103">
        <v>1330</v>
      </c>
      <c r="E53" s="103">
        <v>1600</v>
      </c>
      <c r="F53" s="103">
        <v>1600</v>
      </c>
      <c r="G53" s="103">
        <v>1600</v>
      </c>
    </row>
    <row r="54" spans="1:7" hidden="1" x14ac:dyDescent="0.25">
      <c r="A54" s="100">
        <v>3233</v>
      </c>
      <c r="B54" s="101" t="s">
        <v>127</v>
      </c>
      <c r="C54" s="102">
        <v>376.29</v>
      </c>
      <c r="D54" s="103">
        <v>150</v>
      </c>
      <c r="E54" s="103">
        <v>150</v>
      </c>
      <c r="F54" s="103">
        <v>150</v>
      </c>
      <c r="G54" s="103">
        <v>150</v>
      </c>
    </row>
    <row r="55" spans="1:7" hidden="1" x14ac:dyDescent="0.25">
      <c r="A55" s="100">
        <v>3234</v>
      </c>
      <c r="B55" s="101" t="s">
        <v>128</v>
      </c>
      <c r="C55" s="102">
        <v>9986.4500000000007</v>
      </c>
      <c r="D55" s="103">
        <v>5504</v>
      </c>
      <c r="E55" s="103">
        <v>6104</v>
      </c>
      <c r="F55" s="103">
        <v>6104</v>
      </c>
      <c r="G55" s="103">
        <v>6104</v>
      </c>
    </row>
    <row r="56" spans="1:7" hidden="1" x14ac:dyDescent="0.25">
      <c r="A56" s="100">
        <v>3235</v>
      </c>
      <c r="B56" s="101" t="s">
        <v>129</v>
      </c>
      <c r="C56" s="102">
        <v>2388.9299999999998</v>
      </c>
      <c r="D56" s="103">
        <v>1980</v>
      </c>
      <c r="E56" s="103">
        <v>1710</v>
      </c>
      <c r="F56" s="103">
        <v>1710</v>
      </c>
      <c r="G56" s="103">
        <v>1710</v>
      </c>
    </row>
    <row r="57" spans="1:7" hidden="1" x14ac:dyDescent="0.25">
      <c r="A57" s="100">
        <v>3236</v>
      </c>
      <c r="B57" s="101" t="s">
        <v>130</v>
      </c>
      <c r="C57" s="102">
        <v>4588.92</v>
      </c>
      <c r="D57" s="103">
        <v>4300</v>
      </c>
      <c r="E57" s="103">
        <v>4300</v>
      </c>
      <c r="F57" s="103">
        <v>4300</v>
      </c>
      <c r="G57" s="103">
        <v>4300</v>
      </c>
    </row>
    <row r="58" spans="1:7" hidden="1" x14ac:dyDescent="0.25">
      <c r="A58" s="100">
        <v>3237</v>
      </c>
      <c r="B58" s="101" t="s">
        <v>131</v>
      </c>
      <c r="C58" s="102">
        <v>0</v>
      </c>
      <c r="D58" s="103">
        <v>900</v>
      </c>
      <c r="E58" s="103">
        <v>100</v>
      </c>
      <c r="F58" s="103">
        <v>100</v>
      </c>
      <c r="G58" s="103">
        <v>100</v>
      </c>
    </row>
    <row r="59" spans="1:7" hidden="1" x14ac:dyDescent="0.25">
      <c r="A59" s="100">
        <v>3238</v>
      </c>
      <c r="B59" s="101" t="s">
        <v>132</v>
      </c>
      <c r="C59" s="102">
        <v>1742.11</v>
      </c>
      <c r="D59" s="103">
        <v>1705</v>
      </c>
      <c r="E59" s="103">
        <v>2005</v>
      </c>
      <c r="F59" s="103">
        <v>2005</v>
      </c>
      <c r="G59" s="103">
        <v>2005</v>
      </c>
    </row>
    <row r="60" spans="1:7" hidden="1" x14ac:dyDescent="0.25">
      <c r="A60" s="100">
        <v>3239</v>
      </c>
      <c r="B60" s="101" t="s">
        <v>133</v>
      </c>
      <c r="C60" s="102">
        <v>276.38</v>
      </c>
      <c r="D60" s="103">
        <v>300</v>
      </c>
      <c r="E60" s="103">
        <v>200</v>
      </c>
      <c r="F60" s="103">
        <v>200</v>
      </c>
      <c r="G60" s="103">
        <v>200</v>
      </c>
    </row>
    <row r="61" spans="1:7" ht="26.25" hidden="1" x14ac:dyDescent="0.25">
      <c r="A61" s="118">
        <v>329</v>
      </c>
      <c r="B61" s="119" t="s">
        <v>134</v>
      </c>
      <c r="C61" s="99">
        <f t="shared" ref="C61:G61" si="13">SUM(C62:C66)</f>
        <v>4342.07</v>
      </c>
      <c r="D61" s="99">
        <f t="shared" si="13"/>
        <v>4398</v>
      </c>
      <c r="E61" s="99">
        <f t="shared" si="13"/>
        <v>4398</v>
      </c>
      <c r="F61" s="99">
        <f t="shared" si="13"/>
        <v>4398</v>
      </c>
      <c r="G61" s="99">
        <f t="shared" si="13"/>
        <v>4398</v>
      </c>
    </row>
    <row r="62" spans="1:7" hidden="1" x14ac:dyDescent="0.25">
      <c r="A62" s="100">
        <v>3292</v>
      </c>
      <c r="B62" s="101" t="s">
        <v>135</v>
      </c>
      <c r="C62" s="102">
        <v>2172.1999999999998</v>
      </c>
      <c r="D62" s="103">
        <v>2173</v>
      </c>
      <c r="E62" s="103">
        <v>2173</v>
      </c>
      <c r="F62" s="103">
        <v>2173</v>
      </c>
      <c r="G62" s="103">
        <v>2173</v>
      </c>
    </row>
    <row r="63" spans="1:7" hidden="1" x14ac:dyDescent="0.25">
      <c r="A63" s="100">
        <v>3293</v>
      </c>
      <c r="B63" s="101" t="s">
        <v>136</v>
      </c>
      <c r="C63" s="102">
        <v>0</v>
      </c>
      <c r="D63" s="103">
        <v>5</v>
      </c>
      <c r="E63" s="103">
        <v>5</v>
      </c>
      <c r="F63" s="103">
        <v>5</v>
      </c>
      <c r="G63" s="103">
        <v>5</v>
      </c>
    </row>
    <row r="64" spans="1:7" hidden="1" x14ac:dyDescent="0.25">
      <c r="A64" s="100">
        <v>3294</v>
      </c>
      <c r="B64" s="101" t="s">
        <v>137</v>
      </c>
      <c r="C64" s="102">
        <v>242.73</v>
      </c>
      <c r="D64" s="103">
        <v>200</v>
      </c>
      <c r="E64" s="103">
        <v>200</v>
      </c>
      <c r="F64" s="103">
        <v>200</v>
      </c>
      <c r="G64" s="103">
        <v>200</v>
      </c>
    </row>
    <row r="65" spans="1:7" hidden="1" x14ac:dyDescent="0.25">
      <c r="A65" s="100">
        <v>3295</v>
      </c>
      <c r="B65" s="101" t="s">
        <v>138</v>
      </c>
      <c r="C65" s="102">
        <v>0</v>
      </c>
      <c r="D65" s="103">
        <v>20</v>
      </c>
      <c r="E65" s="103">
        <v>20</v>
      </c>
      <c r="F65" s="103">
        <v>20</v>
      </c>
      <c r="G65" s="103">
        <v>20</v>
      </c>
    </row>
    <row r="66" spans="1:7" ht="26.25" hidden="1" x14ac:dyDescent="0.25">
      <c r="A66" s="100">
        <v>3299</v>
      </c>
      <c r="B66" s="101" t="s">
        <v>134</v>
      </c>
      <c r="C66" s="102">
        <v>1927.14</v>
      </c>
      <c r="D66" s="103">
        <v>2000</v>
      </c>
      <c r="E66" s="103">
        <v>2000</v>
      </c>
      <c r="F66" s="103">
        <v>2000</v>
      </c>
      <c r="G66" s="103">
        <v>2000</v>
      </c>
    </row>
    <row r="67" spans="1:7" x14ac:dyDescent="0.25">
      <c r="A67" s="116">
        <v>34</v>
      </c>
      <c r="B67" s="117" t="s">
        <v>139</v>
      </c>
      <c r="C67" s="96">
        <f>C68</f>
        <v>796.34</v>
      </c>
      <c r="D67" s="96">
        <f>D68</f>
        <v>800</v>
      </c>
      <c r="E67" s="96">
        <f t="shared" ref="E67:G68" si="14">E68</f>
        <v>800</v>
      </c>
      <c r="F67" s="96">
        <f t="shared" si="14"/>
        <v>800</v>
      </c>
      <c r="G67" s="96">
        <f t="shared" si="14"/>
        <v>800</v>
      </c>
    </row>
    <row r="68" spans="1:7" hidden="1" x14ac:dyDescent="0.25">
      <c r="A68" s="118">
        <v>343</v>
      </c>
      <c r="B68" s="119" t="s">
        <v>140</v>
      </c>
      <c r="C68" s="99">
        <f>C69</f>
        <v>796.34</v>
      </c>
      <c r="D68" s="99">
        <f>D69</f>
        <v>800</v>
      </c>
      <c r="E68" s="99">
        <f t="shared" si="14"/>
        <v>800</v>
      </c>
      <c r="F68" s="99">
        <f t="shared" si="14"/>
        <v>800</v>
      </c>
      <c r="G68" s="99">
        <f t="shared" si="14"/>
        <v>800</v>
      </c>
    </row>
    <row r="69" spans="1:7" ht="26.25" hidden="1" x14ac:dyDescent="0.25">
      <c r="A69" s="100">
        <v>3431</v>
      </c>
      <c r="B69" s="101" t="s">
        <v>141</v>
      </c>
      <c r="C69" s="102">
        <v>796.34</v>
      </c>
      <c r="D69" s="103">
        <v>800</v>
      </c>
      <c r="E69" s="103">
        <v>800</v>
      </c>
      <c r="F69" s="103">
        <v>800</v>
      </c>
      <c r="G69" s="103">
        <v>800</v>
      </c>
    </row>
    <row r="70" spans="1:7" ht="26.25" x14ac:dyDescent="0.25">
      <c r="A70" s="121" t="s">
        <v>184</v>
      </c>
      <c r="B70" s="110" t="s">
        <v>142</v>
      </c>
      <c r="C70" s="87">
        <f t="shared" ref="C70:G72" si="15">C71</f>
        <v>14786</v>
      </c>
      <c r="D70" s="87">
        <f t="shared" si="15"/>
        <v>15691</v>
      </c>
      <c r="E70" s="87">
        <f t="shared" si="15"/>
        <v>15691</v>
      </c>
      <c r="F70" s="87">
        <f t="shared" si="15"/>
        <v>15691</v>
      </c>
      <c r="G70" s="87">
        <f t="shared" si="15"/>
        <v>15691</v>
      </c>
    </row>
    <row r="71" spans="1:7" x14ac:dyDescent="0.25">
      <c r="A71" s="112" t="s">
        <v>115</v>
      </c>
      <c r="B71" s="113" t="s">
        <v>116</v>
      </c>
      <c r="C71" s="90">
        <f t="shared" si="15"/>
        <v>14786</v>
      </c>
      <c r="D71" s="90">
        <f t="shared" si="15"/>
        <v>15691</v>
      </c>
      <c r="E71" s="90">
        <f t="shared" si="15"/>
        <v>15691</v>
      </c>
      <c r="F71" s="90">
        <f t="shared" si="15"/>
        <v>15691</v>
      </c>
      <c r="G71" s="90">
        <f t="shared" si="15"/>
        <v>15691</v>
      </c>
    </row>
    <row r="72" spans="1:7" x14ac:dyDescent="0.25">
      <c r="A72" s="114">
        <v>3</v>
      </c>
      <c r="B72" s="122" t="s">
        <v>100</v>
      </c>
      <c r="C72" s="93">
        <f t="shared" si="15"/>
        <v>14786</v>
      </c>
      <c r="D72" s="93">
        <f t="shared" si="15"/>
        <v>15691</v>
      </c>
      <c r="E72" s="93">
        <f t="shared" si="15"/>
        <v>15691</v>
      </c>
      <c r="F72" s="93">
        <f t="shared" si="15"/>
        <v>15691</v>
      </c>
      <c r="G72" s="93">
        <f t="shared" si="15"/>
        <v>15691</v>
      </c>
    </row>
    <row r="73" spans="1:7" x14ac:dyDescent="0.25">
      <c r="A73" s="116">
        <v>32</v>
      </c>
      <c r="B73" s="117" t="s">
        <v>21</v>
      </c>
      <c r="C73" s="96">
        <f t="shared" ref="C73:G73" si="16">C74+C76</f>
        <v>14786</v>
      </c>
      <c r="D73" s="96">
        <f t="shared" si="16"/>
        <v>15691</v>
      </c>
      <c r="E73" s="96">
        <f t="shared" si="16"/>
        <v>15691</v>
      </c>
      <c r="F73" s="96">
        <f t="shared" si="16"/>
        <v>15691</v>
      </c>
      <c r="G73" s="96">
        <f t="shared" si="16"/>
        <v>15691</v>
      </c>
    </row>
    <row r="74" spans="1:7" hidden="1" x14ac:dyDescent="0.25">
      <c r="A74" s="118">
        <v>322</v>
      </c>
      <c r="B74" s="119" t="s">
        <v>101</v>
      </c>
      <c r="C74" s="99">
        <f t="shared" ref="C74:G74" si="17">C75</f>
        <v>4895.9399999999996</v>
      </c>
      <c r="D74" s="99">
        <f t="shared" si="17"/>
        <v>4000</v>
      </c>
      <c r="E74" s="99">
        <f t="shared" si="17"/>
        <v>4000</v>
      </c>
      <c r="F74" s="99">
        <f t="shared" si="17"/>
        <v>4000</v>
      </c>
      <c r="G74" s="99">
        <f t="shared" si="17"/>
        <v>4000</v>
      </c>
    </row>
    <row r="75" spans="1:7" ht="26.25" hidden="1" x14ac:dyDescent="0.25">
      <c r="A75" s="100">
        <v>3224</v>
      </c>
      <c r="B75" s="101" t="s">
        <v>143</v>
      </c>
      <c r="C75" s="102">
        <v>4895.9399999999996</v>
      </c>
      <c r="D75" s="103">
        <v>4000</v>
      </c>
      <c r="E75" s="103">
        <v>4000</v>
      </c>
      <c r="F75" s="103">
        <v>4000</v>
      </c>
      <c r="G75" s="103">
        <v>4000</v>
      </c>
    </row>
    <row r="76" spans="1:7" hidden="1" x14ac:dyDescent="0.25">
      <c r="A76" s="118">
        <v>323</v>
      </c>
      <c r="B76" s="119" t="s">
        <v>125</v>
      </c>
      <c r="C76" s="99">
        <f t="shared" ref="C76:G76" si="18">SUM(C77:C78)</f>
        <v>9890.06</v>
      </c>
      <c r="D76" s="99">
        <f t="shared" si="18"/>
        <v>11691</v>
      </c>
      <c r="E76" s="99">
        <f t="shared" si="18"/>
        <v>11691</v>
      </c>
      <c r="F76" s="99">
        <f t="shared" si="18"/>
        <v>11691</v>
      </c>
      <c r="G76" s="99">
        <f t="shared" si="18"/>
        <v>11691</v>
      </c>
    </row>
    <row r="77" spans="1:7" ht="26.25" hidden="1" x14ac:dyDescent="0.25">
      <c r="A77" s="100">
        <v>3232</v>
      </c>
      <c r="B77" s="101" t="s">
        <v>144</v>
      </c>
      <c r="C77" s="102">
        <v>9890.06</v>
      </c>
      <c r="D77" s="103">
        <v>11591</v>
      </c>
      <c r="E77" s="103">
        <v>11591</v>
      </c>
      <c r="F77" s="103">
        <v>11591</v>
      </c>
      <c r="G77" s="103">
        <v>11591</v>
      </c>
    </row>
    <row r="78" spans="1:7" hidden="1" x14ac:dyDescent="0.25">
      <c r="A78" s="100">
        <v>3237</v>
      </c>
      <c r="B78" s="101" t="s">
        <v>131</v>
      </c>
      <c r="C78" s="102">
        <v>0</v>
      </c>
      <c r="D78" s="103">
        <v>100</v>
      </c>
      <c r="E78" s="103">
        <v>100</v>
      </c>
      <c r="F78" s="103">
        <v>100</v>
      </c>
      <c r="G78" s="103">
        <v>100</v>
      </c>
    </row>
    <row r="79" spans="1:7" ht="26.25" x14ac:dyDescent="0.25">
      <c r="A79" s="123" t="s">
        <v>210</v>
      </c>
      <c r="B79" s="124" t="s">
        <v>145</v>
      </c>
      <c r="C79" s="106">
        <f t="shared" ref="C79:G79" si="19">C80</f>
        <v>116733.87000000001</v>
      </c>
      <c r="D79" s="106">
        <f t="shared" si="19"/>
        <v>62064</v>
      </c>
      <c r="E79" s="106">
        <f t="shared" si="19"/>
        <v>102174</v>
      </c>
      <c r="F79" s="106">
        <f t="shared" si="19"/>
        <v>102174</v>
      </c>
      <c r="G79" s="106">
        <f t="shared" si="19"/>
        <v>102174</v>
      </c>
    </row>
    <row r="80" spans="1:7" ht="26.25" x14ac:dyDescent="0.25">
      <c r="A80" s="120" t="s">
        <v>146</v>
      </c>
      <c r="B80" s="125" t="s">
        <v>147</v>
      </c>
      <c r="C80" s="107">
        <f>C81+C236+C261</f>
        <v>116733.87000000001</v>
      </c>
      <c r="D80" s="107">
        <f>D81+D236+D261</f>
        <v>62064</v>
      </c>
      <c r="E80" s="107">
        <f>E81+E236+E261</f>
        <v>102174</v>
      </c>
      <c r="F80" s="107">
        <f>F81+F236+F261</f>
        <v>102174</v>
      </c>
      <c r="G80" s="107">
        <f>G81+G236+G261</f>
        <v>102174</v>
      </c>
    </row>
    <row r="81" spans="1:7" x14ac:dyDescent="0.25">
      <c r="A81" s="108" t="s">
        <v>94</v>
      </c>
      <c r="B81" s="109" t="s">
        <v>148</v>
      </c>
      <c r="C81" s="84">
        <f>C82+C87+C94+C100+C106+C112+C139+C166+C201</f>
        <v>76477.62000000001</v>
      </c>
      <c r="D81" s="84">
        <f t="shared" ref="D81:G81" si="20">D82+D87+D94+D100+D106+D112+D139+D166+D201</f>
        <v>54547</v>
      </c>
      <c r="E81" s="84">
        <f t="shared" si="20"/>
        <v>102174</v>
      </c>
      <c r="F81" s="84">
        <f t="shared" si="20"/>
        <v>102174</v>
      </c>
      <c r="G81" s="84">
        <f t="shared" si="20"/>
        <v>102174</v>
      </c>
    </row>
    <row r="82" spans="1:7" x14ac:dyDescent="0.25">
      <c r="A82" s="121" t="s">
        <v>149</v>
      </c>
      <c r="B82" s="111" t="s">
        <v>150</v>
      </c>
      <c r="C82" s="87">
        <f t="shared" ref="C82:D85" si="21">C83</f>
        <v>666</v>
      </c>
      <c r="D82" s="87">
        <f t="shared" si="21"/>
        <v>666</v>
      </c>
      <c r="E82" s="87">
        <f t="shared" ref="E82:G85" si="22">E83</f>
        <v>666</v>
      </c>
      <c r="F82" s="87">
        <f t="shared" si="22"/>
        <v>666</v>
      </c>
      <c r="G82" s="87">
        <f t="shared" si="22"/>
        <v>666</v>
      </c>
    </row>
    <row r="83" spans="1:7" x14ac:dyDescent="0.25">
      <c r="A83" s="112" t="s">
        <v>107</v>
      </c>
      <c r="B83" s="126" t="s">
        <v>108</v>
      </c>
      <c r="C83" s="90">
        <f t="shared" si="21"/>
        <v>666</v>
      </c>
      <c r="D83" s="90">
        <f>D84</f>
        <v>666</v>
      </c>
      <c r="E83" s="90">
        <f t="shared" si="22"/>
        <v>666</v>
      </c>
      <c r="F83" s="90">
        <f t="shared" si="22"/>
        <v>666</v>
      </c>
      <c r="G83" s="90">
        <f t="shared" si="22"/>
        <v>666</v>
      </c>
    </row>
    <row r="84" spans="1:7" x14ac:dyDescent="0.25">
      <c r="A84" s="94">
        <v>32</v>
      </c>
      <c r="B84" s="95" t="s">
        <v>21</v>
      </c>
      <c r="C84" s="96">
        <f t="shared" si="21"/>
        <v>666</v>
      </c>
      <c r="D84" s="96">
        <f>D85</f>
        <v>666</v>
      </c>
      <c r="E84" s="96">
        <f t="shared" si="22"/>
        <v>666</v>
      </c>
      <c r="F84" s="96">
        <f t="shared" si="22"/>
        <v>666</v>
      </c>
      <c r="G84" s="96">
        <f t="shared" si="22"/>
        <v>666</v>
      </c>
    </row>
    <row r="85" spans="1:7" ht="26.25" hidden="1" x14ac:dyDescent="0.25">
      <c r="A85" s="118">
        <v>329</v>
      </c>
      <c r="B85" s="119" t="s">
        <v>134</v>
      </c>
      <c r="C85" s="99">
        <f t="shared" si="21"/>
        <v>666</v>
      </c>
      <c r="D85" s="99">
        <f>D86</f>
        <v>666</v>
      </c>
      <c r="E85" s="99">
        <f t="shared" si="22"/>
        <v>666</v>
      </c>
      <c r="F85" s="99">
        <f t="shared" si="22"/>
        <v>666</v>
      </c>
      <c r="G85" s="99">
        <f t="shared" si="22"/>
        <v>666</v>
      </c>
    </row>
    <row r="86" spans="1:7" ht="26.25" hidden="1" x14ac:dyDescent="0.25">
      <c r="A86" s="100">
        <v>3299</v>
      </c>
      <c r="B86" s="101" t="s">
        <v>134</v>
      </c>
      <c r="C86" s="102">
        <v>666</v>
      </c>
      <c r="D86" s="103">
        <v>666</v>
      </c>
      <c r="E86" s="103">
        <v>666</v>
      </c>
      <c r="F86" s="103">
        <v>666</v>
      </c>
      <c r="G86" s="103">
        <v>666</v>
      </c>
    </row>
    <row r="87" spans="1:7" x14ac:dyDescent="0.25">
      <c r="A87" s="127" t="s">
        <v>151</v>
      </c>
      <c r="B87" s="127" t="s">
        <v>152</v>
      </c>
      <c r="C87" s="87">
        <f t="shared" ref="C87:G90" si="23">C88</f>
        <v>0</v>
      </c>
      <c r="D87" s="87">
        <f t="shared" si="23"/>
        <v>700</v>
      </c>
      <c r="E87" s="87">
        <f t="shared" si="23"/>
        <v>700</v>
      </c>
      <c r="F87" s="87">
        <f t="shared" si="23"/>
        <v>700</v>
      </c>
      <c r="G87" s="87">
        <f t="shared" si="23"/>
        <v>700</v>
      </c>
    </row>
    <row r="88" spans="1:7" x14ac:dyDescent="0.25">
      <c r="A88" s="112" t="s">
        <v>107</v>
      </c>
      <c r="B88" s="126" t="s">
        <v>108</v>
      </c>
      <c r="C88" s="90">
        <f t="shared" si="23"/>
        <v>0</v>
      </c>
      <c r="D88" s="90">
        <f t="shared" si="23"/>
        <v>700</v>
      </c>
      <c r="E88" s="90">
        <f t="shared" si="23"/>
        <v>700</v>
      </c>
      <c r="F88" s="90">
        <f t="shared" si="23"/>
        <v>700</v>
      </c>
      <c r="G88" s="90">
        <f t="shared" si="23"/>
        <v>700</v>
      </c>
    </row>
    <row r="89" spans="1:7" x14ac:dyDescent="0.25">
      <c r="A89" s="91">
        <v>3</v>
      </c>
      <c r="B89" s="92" t="s">
        <v>100</v>
      </c>
      <c r="C89" s="93">
        <f t="shared" si="23"/>
        <v>0</v>
      </c>
      <c r="D89" s="93">
        <f t="shared" si="23"/>
        <v>700</v>
      </c>
      <c r="E89" s="93">
        <f t="shared" si="23"/>
        <v>700</v>
      </c>
      <c r="F89" s="93">
        <f t="shared" si="23"/>
        <v>700</v>
      </c>
      <c r="G89" s="93">
        <f t="shared" si="23"/>
        <v>700</v>
      </c>
    </row>
    <row r="90" spans="1:7" x14ac:dyDescent="0.25">
      <c r="A90" s="94">
        <v>32</v>
      </c>
      <c r="B90" s="95" t="s">
        <v>21</v>
      </c>
      <c r="C90" s="96">
        <f t="shared" si="23"/>
        <v>0</v>
      </c>
      <c r="D90" s="96">
        <f t="shared" si="23"/>
        <v>700</v>
      </c>
      <c r="E90" s="96">
        <f t="shared" si="23"/>
        <v>700</v>
      </c>
      <c r="F90" s="96">
        <f t="shared" si="23"/>
        <v>700</v>
      </c>
      <c r="G90" s="96">
        <f t="shared" si="23"/>
        <v>700</v>
      </c>
    </row>
    <row r="91" spans="1:7" ht="26.25" hidden="1" x14ac:dyDescent="0.25">
      <c r="A91" s="118">
        <v>329</v>
      </c>
      <c r="B91" s="119" t="s">
        <v>134</v>
      </c>
      <c r="C91" s="99">
        <f t="shared" ref="C91:G91" si="24">SUM(C92:C93)</f>
        <v>0</v>
      </c>
      <c r="D91" s="99">
        <f t="shared" si="24"/>
        <v>700</v>
      </c>
      <c r="E91" s="99">
        <f t="shared" si="24"/>
        <v>700</v>
      </c>
      <c r="F91" s="99">
        <f t="shared" si="24"/>
        <v>700</v>
      </c>
      <c r="G91" s="99">
        <f t="shared" si="24"/>
        <v>700</v>
      </c>
    </row>
    <row r="92" spans="1:7" ht="39" hidden="1" x14ac:dyDescent="0.25">
      <c r="A92" s="100">
        <v>3291</v>
      </c>
      <c r="B92" s="101" t="s">
        <v>153</v>
      </c>
      <c r="C92" s="102">
        <v>0</v>
      </c>
      <c r="D92" s="103">
        <v>100</v>
      </c>
      <c r="E92" s="103">
        <v>100</v>
      </c>
      <c r="F92" s="103">
        <v>100</v>
      </c>
      <c r="G92" s="103">
        <v>100</v>
      </c>
    </row>
    <row r="93" spans="1:7" ht="26.25" hidden="1" x14ac:dyDescent="0.25">
      <c r="A93" s="100">
        <v>3299</v>
      </c>
      <c r="B93" s="101" t="s">
        <v>134</v>
      </c>
      <c r="C93" s="102">
        <v>0</v>
      </c>
      <c r="D93" s="103">
        <v>600</v>
      </c>
      <c r="E93" s="103">
        <v>600</v>
      </c>
      <c r="F93" s="103">
        <v>600</v>
      </c>
      <c r="G93" s="103">
        <v>600</v>
      </c>
    </row>
    <row r="94" spans="1:7" x14ac:dyDescent="0.25">
      <c r="A94" s="179" t="s">
        <v>256</v>
      </c>
      <c r="B94" s="168" t="s">
        <v>257</v>
      </c>
      <c r="C94" s="165">
        <f>C95</f>
        <v>663.61</v>
      </c>
      <c r="D94" s="165">
        <f t="shared" ref="D94:G98" si="25">D95</f>
        <v>0</v>
      </c>
      <c r="E94" s="165">
        <f t="shared" si="25"/>
        <v>0</v>
      </c>
      <c r="F94" s="165">
        <f t="shared" si="25"/>
        <v>0</v>
      </c>
      <c r="G94" s="165">
        <f t="shared" si="25"/>
        <v>0</v>
      </c>
    </row>
    <row r="95" spans="1:7" x14ac:dyDescent="0.25">
      <c r="A95" s="180" t="s">
        <v>107</v>
      </c>
      <c r="B95" s="181" t="s">
        <v>108</v>
      </c>
      <c r="C95" s="182">
        <f>C96</f>
        <v>663.61</v>
      </c>
      <c r="D95" s="182">
        <f t="shared" si="25"/>
        <v>0</v>
      </c>
      <c r="E95" s="182">
        <f t="shared" si="25"/>
        <v>0</v>
      </c>
      <c r="F95" s="182">
        <f t="shared" si="25"/>
        <v>0</v>
      </c>
      <c r="G95" s="182">
        <f t="shared" si="25"/>
        <v>0</v>
      </c>
    </row>
    <row r="96" spans="1:7" x14ac:dyDescent="0.25">
      <c r="A96" s="183">
        <v>3</v>
      </c>
      <c r="B96" s="173" t="s">
        <v>100</v>
      </c>
      <c r="C96" s="160">
        <f>C97</f>
        <v>663.61</v>
      </c>
      <c r="D96" s="160">
        <f t="shared" si="25"/>
        <v>0</v>
      </c>
      <c r="E96" s="160">
        <f t="shared" si="25"/>
        <v>0</v>
      </c>
      <c r="F96" s="160">
        <f t="shared" si="25"/>
        <v>0</v>
      </c>
      <c r="G96" s="160">
        <f t="shared" si="25"/>
        <v>0</v>
      </c>
    </row>
    <row r="97" spans="1:7" x14ac:dyDescent="0.25">
      <c r="A97" s="156">
        <v>32</v>
      </c>
      <c r="B97" s="175" t="s">
        <v>21</v>
      </c>
      <c r="C97" s="158">
        <f>C98</f>
        <v>663.61</v>
      </c>
      <c r="D97" s="158">
        <f t="shared" si="25"/>
        <v>0</v>
      </c>
      <c r="E97" s="158">
        <f t="shared" si="25"/>
        <v>0</v>
      </c>
      <c r="F97" s="158">
        <f t="shared" si="25"/>
        <v>0</v>
      </c>
      <c r="G97" s="158">
        <f t="shared" si="25"/>
        <v>0</v>
      </c>
    </row>
    <row r="98" spans="1:7" ht="26.25" hidden="1" x14ac:dyDescent="0.25">
      <c r="A98" s="118">
        <v>329</v>
      </c>
      <c r="B98" s="166" t="s">
        <v>134</v>
      </c>
      <c r="C98" s="99">
        <f>C99</f>
        <v>663.61</v>
      </c>
      <c r="D98" s="99">
        <f t="shared" si="25"/>
        <v>0</v>
      </c>
      <c r="E98" s="99">
        <f t="shared" si="25"/>
        <v>0</v>
      </c>
      <c r="F98" s="99">
        <f t="shared" si="25"/>
        <v>0</v>
      </c>
      <c r="G98" s="99">
        <f t="shared" si="25"/>
        <v>0</v>
      </c>
    </row>
    <row r="99" spans="1:7" ht="26.25" hidden="1" x14ac:dyDescent="0.25">
      <c r="A99" s="100">
        <v>3299</v>
      </c>
      <c r="B99" s="177" t="s">
        <v>134</v>
      </c>
      <c r="C99" s="102">
        <v>663.61</v>
      </c>
      <c r="D99" s="102">
        <v>0</v>
      </c>
      <c r="E99" s="102">
        <v>0</v>
      </c>
      <c r="F99" s="102">
        <v>0</v>
      </c>
      <c r="G99" s="102">
        <v>0</v>
      </c>
    </row>
    <row r="100" spans="1:7" ht="26.25" x14ac:dyDescent="0.25">
      <c r="A100" s="179" t="s">
        <v>258</v>
      </c>
      <c r="B100" s="168" t="s">
        <v>259</v>
      </c>
      <c r="C100" s="165">
        <f>C101</f>
        <v>80</v>
      </c>
      <c r="D100" s="165">
        <f t="shared" ref="D100:G104" si="26">D101</f>
        <v>0</v>
      </c>
      <c r="E100" s="165">
        <f t="shared" si="26"/>
        <v>0</v>
      </c>
      <c r="F100" s="165">
        <f t="shared" si="26"/>
        <v>0</v>
      </c>
      <c r="G100" s="165">
        <f t="shared" si="26"/>
        <v>0</v>
      </c>
    </row>
    <row r="101" spans="1:7" x14ac:dyDescent="0.25">
      <c r="A101" s="184" t="s">
        <v>107</v>
      </c>
      <c r="B101" s="171" t="s">
        <v>108</v>
      </c>
      <c r="C101" s="159">
        <f>C102</f>
        <v>80</v>
      </c>
      <c r="D101" s="159">
        <f t="shared" si="26"/>
        <v>0</v>
      </c>
      <c r="E101" s="159">
        <f t="shared" si="26"/>
        <v>0</v>
      </c>
      <c r="F101" s="159">
        <f t="shared" si="26"/>
        <v>0</v>
      </c>
      <c r="G101" s="159">
        <f t="shared" si="26"/>
        <v>0</v>
      </c>
    </row>
    <row r="102" spans="1:7" x14ac:dyDescent="0.25">
      <c r="A102" s="183">
        <v>3</v>
      </c>
      <c r="B102" s="173" t="s">
        <v>100</v>
      </c>
      <c r="C102" s="160">
        <f>C103</f>
        <v>80</v>
      </c>
      <c r="D102" s="160">
        <f t="shared" si="26"/>
        <v>0</v>
      </c>
      <c r="E102" s="160">
        <f t="shared" si="26"/>
        <v>0</v>
      </c>
      <c r="F102" s="160">
        <f t="shared" si="26"/>
        <v>0</v>
      </c>
      <c r="G102" s="160">
        <f t="shared" si="26"/>
        <v>0</v>
      </c>
    </row>
    <row r="103" spans="1:7" x14ac:dyDescent="0.25">
      <c r="A103" s="156">
        <v>32</v>
      </c>
      <c r="B103" s="175" t="s">
        <v>21</v>
      </c>
      <c r="C103" s="158">
        <f>C104</f>
        <v>80</v>
      </c>
      <c r="D103" s="158">
        <f t="shared" si="26"/>
        <v>0</v>
      </c>
      <c r="E103" s="158">
        <f t="shared" si="26"/>
        <v>0</v>
      </c>
      <c r="F103" s="158">
        <f t="shared" si="26"/>
        <v>0</v>
      </c>
      <c r="G103" s="158">
        <f t="shared" si="26"/>
        <v>0</v>
      </c>
    </row>
    <row r="104" spans="1:7" hidden="1" x14ac:dyDescent="0.25">
      <c r="A104" s="118">
        <v>323</v>
      </c>
      <c r="B104" s="166" t="s">
        <v>125</v>
      </c>
      <c r="C104" s="99">
        <f>C105</f>
        <v>80</v>
      </c>
      <c r="D104" s="99">
        <f t="shared" si="26"/>
        <v>0</v>
      </c>
      <c r="E104" s="99">
        <f t="shared" si="26"/>
        <v>0</v>
      </c>
      <c r="F104" s="99">
        <f t="shared" si="26"/>
        <v>0</v>
      </c>
      <c r="G104" s="99">
        <f t="shared" si="26"/>
        <v>0</v>
      </c>
    </row>
    <row r="105" spans="1:7" hidden="1" x14ac:dyDescent="0.25">
      <c r="A105" s="100">
        <v>3237</v>
      </c>
      <c r="B105" s="177" t="s">
        <v>131</v>
      </c>
      <c r="C105" s="102">
        <v>80</v>
      </c>
      <c r="D105" s="102">
        <v>0</v>
      </c>
      <c r="E105" s="102">
        <v>0</v>
      </c>
      <c r="F105" s="102">
        <v>0</v>
      </c>
      <c r="G105" s="102">
        <v>0</v>
      </c>
    </row>
    <row r="106" spans="1:7" x14ac:dyDescent="0.25">
      <c r="A106" s="128" t="s">
        <v>211</v>
      </c>
      <c r="B106" s="129" t="s">
        <v>162</v>
      </c>
      <c r="C106" s="87">
        <f t="shared" ref="C106:G110" si="27">C107</f>
        <v>530.88</v>
      </c>
      <c r="D106" s="87">
        <f t="shared" si="27"/>
        <v>531</v>
      </c>
      <c r="E106" s="87">
        <f t="shared" si="27"/>
        <v>531</v>
      </c>
      <c r="F106" s="87">
        <f t="shared" si="27"/>
        <v>531</v>
      </c>
      <c r="G106" s="87">
        <f t="shared" si="27"/>
        <v>531</v>
      </c>
    </row>
    <row r="107" spans="1:7" x14ac:dyDescent="0.25">
      <c r="A107" s="112" t="s">
        <v>107</v>
      </c>
      <c r="B107" s="126" t="s">
        <v>108</v>
      </c>
      <c r="C107" s="90">
        <f t="shared" si="27"/>
        <v>530.88</v>
      </c>
      <c r="D107" s="90">
        <f t="shared" si="27"/>
        <v>531</v>
      </c>
      <c r="E107" s="90">
        <f t="shared" si="27"/>
        <v>531</v>
      </c>
      <c r="F107" s="90">
        <f t="shared" si="27"/>
        <v>531</v>
      </c>
      <c r="G107" s="90">
        <f t="shared" si="27"/>
        <v>531</v>
      </c>
    </row>
    <row r="108" spans="1:7" x14ac:dyDescent="0.25">
      <c r="A108" s="114">
        <v>3</v>
      </c>
      <c r="B108" s="122" t="s">
        <v>100</v>
      </c>
      <c r="C108" s="93">
        <f t="shared" si="27"/>
        <v>530.88</v>
      </c>
      <c r="D108" s="93">
        <f t="shared" si="27"/>
        <v>531</v>
      </c>
      <c r="E108" s="93">
        <f t="shared" si="27"/>
        <v>531</v>
      </c>
      <c r="F108" s="93">
        <f t="shared" si="27"/>
        <v>531</v>
      </c>
      <c r="G108" s="93">
        <f t="shared" si="27"/>
        <v>531</v>
      </c>
    </row>
    <row r="109" spans="1:7" x14ac:dyDescent="0.25">
      <c r="A109" s="116">
        <v>32</v>
      </c>
      <c r="B109" s="117" t="s">
        <v>21</v>
      </c>
      <c r="C109" s="96">
        <f t="shared" si="27"/>
        <v>530.88</v>
      </c>
      <c r="D109" s="96">
        <f t="shared" si="27"/>
        <v>531</v>
      </c>
      <c r="E109" s="96">
        <f t="shared" si="27"/>
        <v>531</v>
      </c>
      <c r="F109" s="96">
        <f t="shared" si="27"/>
        <v>531</v>
      </c>
      <c r="G109" s="96">
        <f t="shared" si="27"/>
        <v>531</v>
      </c>
    </row>
    <row r="110" spans="1:7" hidden="1" x14ac:dyDescent="0.25">
      <c r="A110" s="118">
        <v>323</v>
      </c>
      <c r="B110" s="119" t="s">
        <v>125</v>
      </c>
      <c r="C110" s="99">
        <f t="shared" si="27"/>
        <v>530.88</v>
      </c>
      <c r="D110" s="99">
        <f t="shared" si="27"/>
        <v>531</v>
      </c>
      <c r="E110" s="99">
        <f t="shared" si="27"/>
        <v>531</v>
      </c>
      <c r="F110" s="99">
        <f t="shared" si="27"/>
        <v>531</v>
      </c>
      <c r="G110" s="99">
        <f t="shared" si="27"/>
        <v>531</v>
      </c>
    </row>
    <row r="111" spans="1:7" hidden="1" x14ac:dyDescent="0.25">
      <c r="A111" s="100">
        <v>3237</v>
      </c>
      <c r="B111" s="101" t="s">
        <v>131</v>
      </c>
      <c r="C111" s="102">
        <v>530.88</v>
      </c>
      <c r="D111" s="103">
        <v>531</v>
      </c>
      <c r="E111" s="161">
        <v>531</v>
      </c>
      <c r="F111" s="161">
        <v>531</v>
      </c>
      <c r="G111" s="161">
        <v>531</v>
      </c>
    </row>
    <row r="112" spans="1:7" ht="51" x14ac:dyDescent="0.25">
      <c r="A112" s="130" t="s">
        <v>212</v>
      </c>
      <c r="B112" s="130" t="s">
        <v>163</v>
      </c>
      <c r="C112" s="87">
        <f t="shared" ref="C112:G112" si="28">C113+C126</f>
        <v>54559.450000000012</v>
      </c>
      <c r="D112" s="87">
        <f t="shared" si="28"/>
        <v>0</v>
      </c>
      <c r="E112" s="87">
        <f t="shared" si="28"/>
        <v>0</v>
      </c>
      <c r="F112" s="87">
        <f t="shared" si="28"/>
        <v>0</v>
      </c>
      <c r="G112" s="87">
        <f t="shared" si="28"/>
        <v>0</v>
      </c>
    </row>
    <row r="113" spans="1:7" x14ac:dyDescent="0.25">
      <c r="A113" s="112" t="s">
        <v>107</v>
      </c>
      <c r="B113" s="126" t="s">
        <v>108</v>
      </c>
      <c r="C113" s="90">
        <f>C114</f>
        <v>8183.91</v>
      </c>
      <c r="D113" s="90">
        <f>D114</f>
        <v>0</v>
      </c>
      <c r="E113" s="90">
        <f>E114</f>
        <v>0</v>
      </c>
      <c r="F113" s="90">
        <f>F114</f>
        <v>0</v>
      </c>
      <c r="G113" s="90">
        <f>G114</f>
        <v>0</v>
      </c>
    </row>
    <row r="114" spans="1:7" x14ac:dyDescent="0.25">
      <c r="A114" s="91">
        <v>3</v>
      </c>
      <c r="B114" s="92" t="s">
        <v>100</v>
      </c>
      <c r="C114" s="93">
        <f t="shared" ref="C114:G114" si="29">C115+C122</f>
        <v>8183.91</v>
      </c>
      <c r="D114" s="93">
        <f t="shared" si="29"/>
        <v>0</v>
      </c>
      <c r="E114" s="93">
        <f t="shared" si="29"/>
        <v>0</v>
      </c>
      <c r="F114" s="93">
        <f t="shared" si="29"/>
        <v>0</v>
      </c>
      <c r="G114" s="93">
        <f t="shared" si="29"/>
        <v>0</v>
      </c>
    </row>
    <row r="115" spans="1:7" x14ac:dyDescent="0.25">
      <c r="A115" s="116">
        <v>31</v>
      </c>
      <c r="B115" s="117" t="s">
        <v>11</v>
      </c>
      <c r="C115" s="96">
        <f>C116+C118+C120</f>
        <v>7213.47</v>
      </c>
      <c r="D115" s="96">
        <f>D116+D118+D120</f>
        <v>0</v>
      </c>
      <c r="E115" s="96">
        <f>E116+E118+E120</f>
        <v>0</v>
      </c>
      <c r="F115" s="96">
        <f>F116+F118+F120</f>
        <v>0</v>
      </c>
      <c r="G115" s="96">
        <f>G116+G118+G120</f>
        <v>0</v>
      </c>
    </row>
    <row r="116" spans="1:7" hidden="1" x14ac:dyDescent="0.25">
      <c r="A116" s="118">
        <v>311</v>
      </c>
      <c r="B116" s="119" t="s">
        <v>154</v>
      </c>
      <c r="C116" s="99">
        <f t="shared" ref="C116:G116" si="30">C117</f>
        <v>5766.93</v>
      </c>
      <c r="D116" s="99">
        <f t="shared" si="30"/>
        <v>0</v>
      </c>
      <c r="E116" s="99">
        <f t="shared" si="30"/>
        <v>0</v>
      </c>
      <c r="F116" s="99">
        <f t="shared" si="30"/>
        <v>0</v>
      </c>
      <c r="G116" s="99">
        <f t="shared" si="30"/>
        <v>0</v>
      </c>
    </row>
    <row r="117" spans="1:7" hidden="1" x14ac:dyDescent="0.25">
      <c r="A117" s="100">
        <v>3111</v>
      </c>
      <c r="B117" s="101" t="s">
        <v>155</v>
      </c>
      <c r="C117" s="102">
        <v>5766.93</v>
      </c>
      <c r="D117" s="103">
        <v>0</v>
      </c>
      <c r="E117" s="103">
        <v>0</v>
      </c>
      <c r="F117" s="103">
        <v>0</v>
      </c>
      <c r="G117" s="103">
        <v>0</v>
      </c>
    </row>
    <row r="118" spans="1:7" hidden="1" x14ac:dyDescent="0.25">
      <c r="A118" s="118">
        <v>312</v>
      </c>
      <c r="B118" s="119" t="s">
        <v>156</v>
      </c>
      <c r="C118" s="99">
        <f t="shared" ref="C118:G118" si="31">C119</f>
        <v>495</v>
      </c>
      <c r="D118" s="99">
        <f t="shared" si="31"/>
        <v>0</v>
      </c>
      <c r="E118" s="99">
        <f t="shared" si="31"/>
        <v>0</v>
      </c>
      <c r="F118" s="99">
        <f t="shared" si="31"/>
        <v>0</v>
      </c>
      <c r="G118" s="99">
        <f t="shared" si="31"/>
        <v>0</v>
      </c>
    </row>
    <row r="119" spans="1:7" hidden="1" x14ac:dyDescent="0.25">
      <c r="A119" s="100">
        <v>3121</v>
      </c>
      <c r="B119" s="101" t="s">
        <v>156</v>
      </c>
      <c r="C119" s="102">
        <v>495</v>
      </c>
      <c r="D119" s="103">
        <v>0</v>
      </c>
      <c r="E119" s="103">
        <v>0</v>
      </c>
      <c r="F119" s="103">
        <v>0</v>
      </c>
      <c r="G119" s="103">
        <v>0</v>
      </c>
    </row>
    <row r="120" spans="1:7" hidden="1" x14ac:dyDescent="0.25">
      <c r="A120" s="118">
        <v>313</v>
      </c>
      <c r="B120" s="119" t="s">
        <v>157</v>
      </c>
      <c r="C120" s="99">
        <f>C121</f>
        <v>951.54</v>
      </c>
      <c r="D120" s="99">
        <v>0</v>
      </c>
      <c r="E120" s="99">
        <f>E121</f>
        <v>0</v>
      </c>
      <c r="F120" s="99">
        <f>F121</f>
        <v>0</v>
      </c>
      <c r="G120" s="99">
        <f>G121</f>
        <v>0</v>
      </c>
    </row>
    <row r="121" spans="1:7" ht="26.25" hidden="1" x14ac:dyDescent="0.25">
      <c r="A121" s="100">
        <v>3132</v>
      </c>
      <c r="B121" s="101" t="s">
        <v>158</v>
      </c>
      <c r="C121" s="102">
        <v>951.54</v>
      </c>
      <c r="D121" s="103">
        <v>0</v>
      </c>
      <c r="E121" s="103">
        <v>0</v>
      </c>
      <c r="F121" s="103">
        <v>0</v>
      </c>
      <c r="G121" s="103">
        <v>0</v>
      </c>
    </row>
    <row r="122" spans="1:7" x14ac:dyDescent="0.25">
      <c r="A122" s="116">
        <v>32</v>
      </c>
      <c r="B122" s="117" t="s">
        <v>21</v>
      </c>
      <c r="C122" s="96">
        <f t="shared" ref="C122:G122" si="32">C123</f>
        <v>970.43999999999994</v>
      </c>
      <c r="D122" s="96">
        <f t="shared" si="32"/>
        <v>0</v>
      </c>
      <c r="E122" s="96">
        <f t="shared" si="32"/>
        <v>0</v>
      </c>
      <c r="F122" s="96">
        <f t="shared" si="32"/>
        <v>0</v>
      </c>
      <c r="G122" s="96">
        <f t="shared" si="32"/>
        <v>0</v>
      </c>
    </row>
    <row r="123" spans="1:7" hidden="1" x14ac:dyDescent="0.25">
      <c r="A123" s="118">
        <v>321</v>
      </c>
      <c r="B123" s="119" t="s">
        <v>117</v>
      </c>
      <c r="C123" s="99">
        <f t="shared" ref="C123:G123" si="33">SUM(C124:C125)</f>
        <v>970.43999999999994</v>
      </c>
      <c r="D123" s="99">
        <f t="shared" si="33"/>
        <v>0</v>
      </c>
      <c r="E123" s="99">
        <f t="shared" si="33"/>
        <v>0</v>
      </c>
      <c r="F123" s="99">
        <f t="shared" si="33"/>
        <v>0</v>
      </c>
      <c r="G123" s="99">
        <f t="shared" si="33"/>
        <v>0</v>
      </c>
    </row>
    <row r="124" spans="1:7" hidden="1" x14ac:dyDescent="0.25">
      <c r="A124" s="100">
        <v>3211</v>
      </c>
      <c r="B124" s="101" t="s">
        <v>118</v>
      </c>
      <c r="C124" s="102">
        <v>23.88</v>
      </c>
      <c r="D124" s="103">
        <v>0</v>
      </c>
      <c r="E124" s="103">
        <v>0</v>
      </c>
      <c r="F124" s="103">
        <v>0</v>
      </c>
      <c r="G124" s="103">
        <v>0</v>
      </c>
    </row>
    <row r="125" spans="1:7" ht="26.25" hidden="1" x14ac:dyDescent="0.25">
      <c r="A125" s="100">
        <v>3212</v>
      </c>
      <c r="B125" s="101" t="s">
        <v>159</v>
      </c>
      <c r="C125" s="102">
        <v>946.56</v>
      </c>
      <c r="D125" s="103">
        <v>0</v>
      </c>
      <c r="E125" s="103">
        <v>0</v>
      </c>
      <c r="F125" s="103">
        <v>0</v>
      </c>
      <c r="G125" s="103">
        <v>0</v>
      </c>
    </row>
    <row r="126" spans="1:7" x14ac:dyDescent="0.25">
      <c r="A126" s="112" t="s">
        <v>160</v>
      </c>
      <c r="B126" s="113" t="s">
        <v>161</v>
      </c>
      <c r="C126" s="90">
        <f t="shared" ref="C126:G126" si="34">C127</f>
        <v>46375.540000000008</v>
      </c>
      <c r="D126" s="90">
        <f t="shared" si="34"/>
        <v>0</v>
      </c>
      <c r="E126" s="90">
        <f t="shared" si="34"/>
        <v>0</v>
      </c>
      <c r="F126" s="90">
        <f t="shared" si="34"/>
        <v>0</v>
      </c>
      <c r="G126" s="90">
        <f t="shared" si="34"/>
        <v>0</v>
      </c>
    </row>
    <row r="127" spans="1:7" x14ac:dyDescent="0.25">
      <c r="A127" s="91">
        <v>3</v>
      </c>
      <c r="B127" s="92" t="s">
        <v>100</v>
      </c>
      <c r="C127" s="93">
        <f t="shared" ref="C127:G127" si="35">C128+C135</f>
        <v>46375.540000000008</v>
      </c>
      <c r="D127" s="93">
        <f t="shared" si="35"/>
        <v>0</v>
      </c>
      <c r="E127" s="93">
        <f t="shared" si="35"/>
        <v>0</v>
      </c>
      <c r="F127" s="93">
        <f t="shared" si="35"/>
        <v>0</v>
      </c>
      <c r="G127" s="93">
        <f t="shared" si="35"/>
        <v>0</v>
      </c>
    </row>
    <row r="128" spans="1:7" x14ac:dyDescent="0.25">
      <c r="A128" s="116">
        <v>31</v>
      </c>
      <c r="B128" s="117" t="s">
        <v>11</v>
      </c>
      <c r="C128" s="96">
        <f t="shared" ref="C128:G128" si="36">C129+C131+C133</f>
        <v>40876.380000000005</v>
      </c>
      <c r="D128" s="96">
        <f t="shared" si="36"/>
        <v>0</v>
      </c>
      <c r="E128" s="96">
        <f t="shared" si="36"/>
        <v>0</v>
      </c>
      <c r="F128" s="96">
        <f t="shared" si="36"/>
        <v>0</v>
      </c>
      <c r="G128" s="96">
        <f t="shared" si="36"/>
        <v>0</v>
      </c>
    </row>
    <row r="129" spans="1:7" hidden="1" x14ac:dyDescent="0.25">
      <c r="A129" s="118">
        <v>311</v>
      </c>
      <c r="B129" s="119" t="s">
        <v>154</v>
      </c>
      <c r="C129" s="99">
        <f t="shared" ref="C129:G129" si="37">C130</f>
        <v>32679.27</v>
      </c>
      <c r="D129" s="99">
        <f t="shared" si="37"/>
        <v>0</v>
      </c>
      <c r="E129" s="99">
        <f t="shared" si="37"/>
        <v>0</v>
      </c>
      <c r="F129" s="99">
        <f t="shared" si="37"/>
        <v>0</v>
      </c>
      <c r="G129" s="99">
        <f t="shared" si="37"/>
        <v>0</v>
      </c>
    </row>
    <row r="130" spans="1:7" hidden="1" x14ac:dyDescent="0.25">
      <c r="A130" s="100">
        <v>3111</v>
      </c>
      <c r="B130" s="101" t="s">
        <v>155</v>
      </c>
      <c r="C130" s="102">
        <v>32679.27</v>
      </c>
      <c r="D130" s="103">
        <v>0</v>
      </c>
      <c r="E130" s="103">
        <v>0</v>
      </c>
      <c r="F130" s="103">
        <v>0</v>
      </c>
      <c r="G130" s="103">
        <v>0</v>
      </c>
    </row>
    <row r="131" spans="1:7" hidden="1" x14ac:dyDescent="0.25">
      <c r="A131" s="118">
        <v>312</v>
      </c>
      <c r="B131" s="119" t="s">
        <v>156</v>
      </c>
      <c r="C131" s="99">
        <f t="shared" ref="C131:G131" si="38">C132</f>
        <v>2805</v>
      </c>
      <c r="D131" s="99">
        <f t="shared" si="38"/>
        <v>0</v>
      </c>
      <c r="E131" s="99">
        <f t="shared" si="38"/>
        <v>0</v>
      </c>
      <c r="F131" s="99">
        <f t="shared" si="38"/>
        <v>0</v>
      </c>
      <c r="G131" s="99">
        <f t="shared" si="38"/>
        <v>0</v>
      </c>
    </row>
    <row r="132" spans="1:7" hidden="1" x14ac:dyDescent="0.25">
      <c r="A132" s="100">
        <v>3121</v>
      </c>
      <c r="B132" s="101" t="s">
        <v>156</v>
      </c>
      <c r="C132" s="102">
        <v>2805</v>
      </c>
      <c r="D132" s="103">
        <v>0</v>
      </c>
      <c r="E132" s="103">
        <v>0</v>
      </c>
      <c r="F132" s="103">
        <v>0</v>
      </c>
      <c r="G132" s="103">
        <v>0</v>
      </c>
    </row>
    <row r="133" spans="1:7" hidden="1" x14ac:dyDescent="0.25">
      <c r="A133" s="118">
        <v>313</v>
      </c>
      <c r="B133" s="119" t="s">
        <v>157</v>
      </c>
      <c r="C133" s="99">
        <f t="shared" ref="C133:G133" si="39">C134</f>
        <v>5392.11</v>
      </c>
      <c r="D133" s="99">
        <f t="shared" si="39"/>
        <v>0</v>
      </c>
      <c r="E133" s="99">
        <f t="shared" si="39"/>
        <v>0</v>
      </c>
      <c r="F133" s="99">
        <f t="shared" si="39"/>
        <v>0</v>
      </c>
      <c r="G133" s="99">
        <f t="shared" si="39"/>
        <v>0</v>
      </c>
    </row>
    <row r="134" spans="1:7" ht="26.25" hidden="1" x14ac:dyDescent="0.25">
      <c r="A134" s="100">
        <v>3132</v>
      </c>
      <c r="B134" s="101" t="s">
        <v>158</v>
      </c>
      <c r="C134" s="102">
        <v>5392.11</v>
      </c>
      <c r="D134" s="103">
        <v>0</v>
      </c>
      <c r="E134" s="103">
        <v>0</v>
      </c>
      <c r="F134" s="103">
        <v>0</v>
      </c>
      <c r="G134" s="103">
        <v>0</v>
      </c>
    </row>
    <row r="135" spans="1:7" x14ac:dyDescent="0.25">
      <c r="A135" s="116">
        <v>32</v>
      </c>
      <c r="B135" s="117" t="s">
        <v>21</v>
      </c>
      <c r="C135" s="96">
        <f t="shared" ref="C135:G135" si="40">C136</f>
        <v>5499.16</v>
      </c>
      <c r="D135" s="96">
        <f t="shared" si="40"/>
        <v>0</v>
      </c>
      <c r="E135" s="96">
        <f t="shared" si="40"/>
        <v>0</v>
      </c>
      <c r="F135" s="96">
        <f t="shared" si="40"/>
        <v>0</v>
      </c>
      <c r="G135" s="96">
        <f t="shared" si="40"/>
        <v>0</v>
      </c>
    </row>
    <row r="136" spans="1:7" hidden="1" x14ac:dyDescent="0.25">
      <c r="A136" s="118">
        <v>321</v>
      </c>
      <c r="B136" s="119" t="s">
        <v>117</v>
      </c>
      <c r="C136" s="99">
        <f t="shared" ref="C136:G136" si="41">SUM(C137:C138)</f>
        <v>5499.16</v>
      </c>
      <c r="D136" s="99">
        <f t="shared" si="41"/>
        <v>0</v>
      </c>
      <c r="E136" s="99">
        <f t="shared" si="41"/>
        <v>0</v>
      </c>
      <c r="F136" s="99">
        <f t="shared" si="41"/>
        <v>0</v>
      </c>
      <c r="G136" s="99">
        <f t="shared" si="41"/>
        <v>0</v>
      </c>
    </row>
    <row r="137" spans="1:7" hidden="1" x14ac:dyDescent="0.25">
      <c r="A137" s="100">
        <v>3211</v>
      </c>
      <c r="B137" s="101" t="s">
        <v>118</v>
      </c>
      <c r="C137" s="102">
        <v>135.4</v>
      </c>
      <c r="D137" s="103">
        <v>0</v>
      </c>
      <c r="E137" s="103">
        <v>0</v>
      </c>
      <c r="F137" s="103">
        <v>0</v>
      </c>
      <c r="G137" s="103">
        <v>0</v>
      </c>
    </row>
    <row r="138" spans="1:7" ht="26.25" hidden="1" x14ac:dyDescent="0.25">
      <c r="A138" s="100">
        <v>3212</v>
      </c>
      <c r="B138" s="101" t="s">
        <v>159</v>
      </c>
      <c r="C138" s="102">
        <v>5363.76</v>
      </c>
      <c r="D138" s="103">
        <v>0</v>
      </c>
      <c r="E138" s="103">
        <v>0</v>
      </c>
      <c r="F138" s="103">
        <v>0</v>
      </c>
      <c r="G138" s="103">
        <v>0</v>
      </c>
    </row>
    <row r="139" spans="1:7" ht="51" x14ac:dyDescent="0.25">
      <c r="A139" s="130" t="s">
        <v>164</v>
      </c>
      <c r="B139" s="130" t="s">
        <v>165</v>
      </c>
      <c r="C139" s="87">
        <f t="shared" ref="C139:G139" si="42">C140+C153</f>
        <v>19977.68</v>
      </c>
      <c r="D139" s="87">
        <f t="shared" si="42"/>
        <v>35500</v>
      </c>
      <c r="E139" s="87">
        <f t="shared" si="42"/>
        <v>0</v>
      </c>
      <c r="F139" s="87">
        <f t="shared" si="42"/>
        <v>0</v>
      </c>
      <c r="G139" s="87">
        <f t="shared" si="42"/>
        <v>0</v>
      </c>
    </row>
    <row r="140" spans="1:7" x14ac:dyDescent="0.25">
      <c r="A140" s="112" t="s">
        <v>107</v>
      </c>
      <c r="B140" s="126" t="s">
        <v>108</v>
      </c>
      <c r="C140" s="90">
        <f t="shared" ref="C140:G140" si="43">C141</f>
        <v>2996.6199999999994</v>
      </c>
      <c r="D140" s="90">
        <f t="shared" si="43"/>
        <v>5325</v>
      </c>
      <c r="E140" s="90">
        <f t="shared" si="43"/>
        <v>0</v>
      </c>
      <c r="F140" s="90">
        <f t="shared" si="43"/>
        <v>0</v>
      </c>
      <c r="G140" s="90">
        <f t="shared" si="43"/>
        <v>0</v>
      </c>
    </row>
    <row r="141" spans="1:7" x14ac:dyDescent="0.25">
      <c r="A141" s="91">
        <v>3</v>
      </c>
      <c r="B141" s="92" t="s">
        <v>100</v>
      </c>
      <c r="C141" s="93">
        <f t="shared" ref="C141:G141" si="44">C142+C149</f>
        <v>2996.6199999999994</v>
      </c>
      <c r="D141" s="93">
        <f t="shared" si="44"/>
        <v>5325</v>
      </c>
      <c r="E141" s="93">
        <f t="shared" si="44"/>
        <v>0</v>
      </c>
      <c r="F141" s="93">
        <f t="shared" si="44"/>
        <v>0</v>
      </c>
      <c r="G141" s="93">
        <f t="shared" si="44"/>
        <v>0</v>
      </c>
    </row>
    <row r="142" spans="1:7" x14ac:dyDescent="0.25">
      <c r="A142" s="116">
        <v>31</v>
      </c>
      <c r="B142" s="117" t="s">
        <v>11</v>
      </c>
      <c r="C142" s="96">
        <f t="shared" ref="C142:G142" si="45">C143+C145+C147</f>
        <v>2710.8799999999997</v>
      </c>
      <c r="D142" s="96">
        <f t="shared" si="45"/>
        <v>4642.5</v>
      </c>
      <c r="E142" s="96">
        <f t="shared" si="45"/>
        <v>0</v>
      </c>
      <c r="F142" s="96">
        <f t="shared" si="45"/>
        <v>0</v>
      </c>
      <c r="G142" s="96">
        <f t="shared" si="45"/>
        <v>0</v>
      </c>
    </row>
    <row r="143" spans="1:7" hidden="1" x14ac:dyDescent="0.25">
      <c r="A143" s="118">
        <v>311</v>
      </c>
      <c r="B143" s="119" t="s">
        <v>154</v>
      </c>
      <c r="C143" s="99">
        <f t="shared" ref="C143:G143" si="46">C144</f>
        <v>1987.24</v>
      </c>
      <c r="D143" s="99">
        <f t="shared" si="46"/>
        <v>3712.5</v>
      </c>
      <c r="E143" s="99">
        <f t="shared" si="46"/>
        <v>0</v>
      </c>
      <c r="F143" s="99">
        <f t="shared" si="46"/>
        <v>0</v>
      </c>
      <c r="G143" s="99">
        <f t="shared" si="46"/>
        <v>0</v>
      </c>
    </row>
    <row r="144" spans="1:7" hidden="1" x14ac:dyDescent="0.25">
      <c r="A144" s="100">
        <v>3111</v>
      </c>
      <c r="B144" s="101" t="s">
        <v>155</v>
      </c>
      <c r="C144" s="102">
        <v>1987.24</v>
      </c>
      <c r="D144" s="103">
        <v>3712.5</v>
      </c>
      <c r="E144" s="103">
        <v>0</v>
      </c>
      <c r="F144" s="103">
        <v>0</v>
      </c>
      <c r="G144" s="103">
        <v>0</v>
      </c>
    </row>
    <row r="145" spans="1:7" hidden="1" x14ac:dyDescent="0.25">
      <c r="A145" s="118">
        <v>312</v>
      </c>
      <c r="B145" s="119" t="s">
        <v>156</v>
      </c>
      <c r="C145" s="99">
        <v>395.75</v>
      </c>
      <c r="D145" s="99">
        <f t="shared" ref="D145:G145" si="47">D146</f>
        <v>315</v>
      </c>
      <c r="E145" s="99">
        <f t="shared" si="47"/>
        <v>0</v>
      </c>
      <c r="F145" s="99">
        <f t="shared" si="47"/>
        <v>0</v>
      </c>
      <c r="G145" s="99">
        <f t="shared" si="47"/>
        <v>0</v>
      </c>
    </row>
    <row r="146" spans="1:7" hidden="1" x14ac:dyDescent="0.25">
      <c r="A146" s="100">
        <v>3121</v>
      </c>
      <c r="B146" s="101" t="s">
        <v>156</v>
      </c>
      <c r="C146" s="102">
        <v>395.75</v>
      </c>
      <c r="D146" s="103">
        <v>315</v>
      </c>
      <c r="E146" s="103">
        <v>0</v>
      </c>
      <c r="F146" s="103">
        <v>0</v>
      </c>
      <c r="G146" s="103">
        <v>0</v>
      </c>
    </row>
    <row r="147" spans="1:7" hidden="1" x14ac:dyDescent="0.25">
      <c r="A147" s="118">
        <v>313</v>
      </c>
      <c r="B147" s="119" t="s">
        <v>157</v>
      </c>
      <c r="C147" s="99">
        <f t="shared" ref="C147:G147" si="48">C148</f>
        <v>327.89</v>
      </c>
      <c r="D147" s="99">
        <f t="shared" si="48"/>
        <v>615</v>
      </c>
      <c r="E147" s="99">
        <f t="shared" si="48"/>
        <v>0</v>
      </c>
      <c r="F147" s="99">
        <f t="shared" si="48"/>
        <v>0</v>
      </c>
      <c r="G147" s="99">
        <f t="shared" si="48"/>
        <v>0</v>
      </c>
    </row>
    <row r="148" spans="1:7" ht="26.25" hidden="1" x14ac:dyDescent="0.25">
      <c r="A148" s="100">
        <v>3132</v>
      </c>
      <c r="B148" s="101" t="s">
        <v>158</v>
      </c>
      <c r="C148" s="102">
        <v>327.89</v>
      </c>
      <c r="D148" s="103">
        <v>615</v>
      </c>
      <c r="E148" s="103">
        <v>0</v>
      </c>
      <c r="F148" s="103">
        <v>0</v>
      </c>
      <c r="G148" s="103">
        <v>0</v>
      </c>
    </row>
    <row r="149" spans="1:7" x14ac:dyDescent="0.25">
      <c r="A149" s="116">
        <v>32</v>
      </c>
      <c r="B149" s="117" t="s">
        <v>21</v>
      </c>
      <c r="C149" s="96">
        <f t="shared" ref="C149:G149" si="49">C150</f>
        <v>285.73999999999995</v>
      </c>
      <c r="D149" s="96">
        <f t="shared" si="49"/>
        <v>682.5</v>
      </c>
      <c r="E149" s="96">
        <f t="shared" si="49"/>
        <v>0</v>
      </c>
      <c r="F149" s="96">
        <f t="shared" si="49"/>
        <v>0</v>
      </c>
      <c r="G149" s="96">
        <f t="shared" si="49"/>
        <v>0</v>
      </c>
    </row>
    <row r="150" spans="1:7" hidden="1" x14ac:dyDescent="0.25">
      <c r="A150" s="118">
        <v>321</v>
      </c>
      <c r="B150" s="119" t="s">
        <v>117</v>
      </c>
      <c r="C150" s="99">
        <f t="shared" ref="C150:G150" si="50">SUM(C151:C152)</f>
        <v>285.73999999999995</v>
      </c>
      <c r="D150" s="99">
        <f t="shared" si="50"/>
        <v>682.5</v>
      </c>
      <c r="E150" s="99">
        <f t="shared" si="50"/>
        <v>0</v>
      </c>
      <c r="F150" s="99">
        <f t="shared" si="50"/>
        <v>0</v>
      </c>
      <c r="G150" s="99">
        <f t="shared" si="50"/>
        <v>0</v>
      </c>
    </row>
    <row r="151" spans="1:7" hidden="1" x14ac:dyDescent="0.25">
      <c r="A151" s="100">
        <v>3211</v>
      </c>
      <c r="B151" s="101" t="s">
        <v>118</v>
      </c>
      <c r="C151" s="102">
        <v>8.5299999999999994</v>
      </c>
      <c r="D151" s="102">
        <v>30</v>
      </c>
      <c r="E151" s="102">
        <v>0</v>
      </c>
      <c r="F151" s="103">
        <v>0</v>
      </c>
      <c r="G151" s="103">
        <v>0</v>
      </c>
    </row>
    <row r="152" spans="1:7" ht="26.25" hidden="1" x14ac:dyDescent="0.25">
      <c r="A152" s="100">
        <v>3212</v>
      </c>
      <c r="B152" s="101" t="s">
        <v>159</v>
      </c>
      <c r="C152" s="102">
        <v>277.20999999999998</v>
      </c>
      <c r="D152" s="103">
        <v>652.5</v>
      </c>
      <c r="E152" s="103">
        <v>0</v>
      </c>
      <c r="F152" s="103">
        <v>0</v>
      </c>
      <c r="G152" s="103">
        <v>0</v>
      </c>
    </row>
    <row r="153" spans="1:7" x14ac:dyDescent="0.25">
      <c r="A153" s="112" t="s">
        <v>160</v>
      </c>
      <c r="B153" s="113" t="s">
        <v>161</v>
      </c>
      <c r="C153" s="90">
        <f t="shared" ref="C153:G153" si="51">C154</f>
        <v>16981.060000000001</v>
      </c>
      <c r="D153" s="90">
        <f t="shared" si="51"/>
        <v>30175</v>
      </c>
      <c r="E153" s="90">
        <f t="shared" si="51"/>
        <v>0</v>
      </c>
      <c r="F153" s="90">
        <f t="shared" si="51"/>
        <v>0</v>
      </c>
      <c r="G153" s="90">
        <f t="shared" si="51"/>
        <v>0</v>
      </c>
    </row>
    <row r="154" spans="1:7" x14ac:dyDescent="0.25">
      <c r="A154" s="91">
        <v>3</v>
      </c>
      <c r="B154" s="92" t="s">
        <v>100</v>
      </c>
      <c r="C154" s="93">
        <f t="shared" ref="C154:G154" si="52">C155+C162</f>
        <v>16981.060000000001</v>
      </c>
      <c r="D154" s="93">
        <f t="shared" si="52"/>
        <v>30175</v>
      </c>
      <c r="E154" s="93">
        <f t="shared" si="52"/>
        <v>0</v>
      </c>
      <c r="F154" s="93">
        <f t="shared" si="52"/>
        <v>0</v>
      </c>
      <c r="G154" s="93">
        <f t="shared" si="52"/>
        <v>0</v>
      </c>
    </row>
    <row r="155" spans="1:7" x14ac:dyDescent="0.25">
      <c r="A155" s="116">
        <v>31</v>
      </c>
      <c r="B155" s="117" t="s">
        <v>11</v>
      </c>
      <c r="C155" s="96">
        <f t="shared" ref="C155:G155" si="53">C156+C158+C160</f>
        <v>15361.75</v>
      </c>
      <c r="D155" s="96">
        <f t="shared" si="53"/>
        <v>26307.5</v>
      </c>
      <c r="E155" s="96">
        <f t="shared" si="53"/>
        <v>0</v>
      </c>
      <c r="F155" s="96">
        <f t="shared" si="53"/>
        <v>0</v>
      </c>
      <c r="G155" s="96">
        <f t="shared" si="53"/>
        <v>0</v>
      </c>
    </row>
    <row r="156" spans="1:7" hidden="1" x14ac:dyDescent="0.25">
      <c r="A156" s="118">
        <v>311</v>
      </c>
      <c r="B156" s="119" t="s">
        <v>154</v>
      </c>
      <c r="C156" s="99">
        <f t="shared" ref="C156:G156" si="54">C157</f>
        <v>11261.08</v>
      </c>
      <c r="D156" s="99">
        <f t="shared" si="54"/>
        <v>21037.5</v>
      </c>
      <c r="E156" s="99">
        <f t="shared" si="54"/>
        <v>0</v>
      </c>
      <c r="F156" s="99">
        <f t="shared" si="54"/>
        <v>0</v>
      </c>
      <c r="G156" s="99">
        <f t="shared" si="54"/>
        <v>0</v>
      </c>
    </row>
    <row r="157" spans="1:7" hidden="1" x14ac:dyDescent="0.25">
      <c r="A157" s="100">
        <v>3111</v>
      </c>
      <c r="B157" s="101" t="s">
        <v>155</v>
      </c>
      <c r="C157" s="102">
        <v>11261.08</v>
      </c>
      <c r="D157" s="103">
        <v>21037.5</v>
      </c>
      <c r="E157" s="103">
        <v>0</v>
      </c>
      <c r="F157" s="103">
        <v>0</v>
      </c>
      <c r="G157" s="103">
        <v>0</v>
      </c>
    </row>
    <row r="158" spans="1:7" hidden="1" x14ac:dyDescent="0.25">
      <c r="A158" s="118">
        <v>312</v>
      </c>
      <c r="B158" s="119" t="s">
        <v>156</v>
      </c>
      <c r="C158" s="99">
        <f t="shared" ref="C158:G158" si="55">C159</f>
        <v>2242.59</v>
      </c>
      <c r="D158" s="99">
        <f t="shared" si="55"/>
        <v>1785</v>
      </c>
      <c r="E158" s="99">
        <f t="shared" si="55"/>
        <v>0</v>
      </c>
      <c r="F158" s="99">
        <f t="shared" si="55"/>
        <v>0</v>
      </c>
      <c r="G158" s="99">
        <f t="shared" si="55"/>
        <v>0</v>
      </c>
    </row>
    <row r="159" spans="1:7" hidden="1" x14ac:dyDescent="0.25">
      <c r="A159" s="100">
        <v>3121</v>
      </c>
      <c r="B159" s="101" t="s">
        <v>156</v>
      </c>
      <c r="C159" s="102">
        <v>2242.59</v>
      </c>
      <c r="D159" s="103">
        <v>1785</v>
      </c>
      <c r="E159" s="103">
        <v>0</v>
      </c>
      <c r="F159" s="103">
        <v>0</v>
      </c>
      <c r="G159" s="103">
        <v>0</v>
      </c>
    </row>
    <row r="160" spans="1:7" hidden="1" x14ac:dyDescent="0.25">
      <c r="A160" s="118">
        <v>313</v>
      </c>
      <c r="B160" s="119" t="s">
        <v>157</v>
      </c>
      <c r="C160" s="99">
        <f t="shared" ref="C160:G160" si="56">C161</f>
        <v>1858.08</v>
      </c>
      <c r="D160" s="99">
        <f t="shared" si="56"/>
        <v>3485</v>
      </c>
      <c r="E160" s="99">
        <f t="shared" si="56"/>
        <v>0</v>
      </c>
      <c r="F160" s="99">
        <f t="shared" si="56"/>
        <v>0</v>
      </c>
      <c r="G160" s="99">
        <f t="shared" si="56"/>
        <v>0</v>
      </c>
    </row>
    <row r="161" spans="1:7" ht="26.25" hidden="1" x14ac:dyDescent="0.25">
      <c r="A161" s="100">
        <v>3132</v>
      </c>
      <c r="B161" s="101" t="s">
        <v>158</v>
      </c>
      <c r="C161" s="102">
        <v>1858.08</v>
      </c>
      <c r="D161" s="103">
        <v>3485</v>
      </c>
      <c r="E161" s="103">
        <v>0</v>
      </c>
      <c r="F161" s="103">
        <v>0</v>
      </c>
      <c r="G161" s="103">
        <v>0</v>
      </c>
    </row>
    <row r="162" spans="1:7" x14ac:dyDescent="0.25">
      <c r="A162" s="116">
        <v>32</v>
      </c>
      <c r="B162" s="117" t="s">
        <v>21</v>
      </c>
      <c r="C162" s="96">
        <f t="shared" ref="C162:G162" si="57">C163</f>
        <v>1619.31</v>
      </c>
      <c r="D162" s="96">
        <f t="shared" si="57"/>
        <v>3867.5</v>
      </c>
      <c r="E162" s="96">
        <f t="shared" si="57"/>
        <v>0</v>
      </c>
      <c r="F162" s="96">
        <f t="shared" si="57"/>
        <v>0</v>
      </c>
      <c r="G162" s="96">
        <f t="shared" si="57"/>
        <v>0</v>
      </c>
    </row>
    <row r="163" spans="1:7" hidden="1" x14ac:dyDescent="0.25">
      <c r="A163" s="118">
        <v>321</v>
      </c>
      <c r="B163" s="119" t="s">
        <v>117</v>
      </c>
      <c r="C163" s="99">
        <f t="shared" ref="C163:G163" si="58">SUM(C164:C165)</f>
        <v>1619.31</v>
      </c>
      <c r="D163" s="99">
        <f t="shared" si="58"/>
        <v>3867.5</v>
      </c>
      <c r="E163" s="99">
        <f t="shared" si="58"/>
        <v>0</v>
      </c>
      <c r="F163" s="99">
        <f t="shared" si="58"/>
        <v>0</v>
      </c>
      <c r="G163" s="99">
        <f t="shared" si="58"/>
        <v>0</v>
      </c>
    </row>
    <row r="164" spans="1:7" hidden="1" x14ac:dyDescent="0.25">
      <c r="A164" s="100">
        <v>3211</v>
      </c>
      <c r="B164" s="101" t="s">
        <v>118</v>
      </c>
      <c r="C164" s="102">
        <v>48.37</v>
      </c>
      <c r="D164" s="103">
        <v>170</v>
      </c>
      <c r="E164" s="103">
        <v>0</v>
      </c>
      <c r="F164" s="103">
        <v>0</v>
      </c>
      <c r="G164" s="103">
        <v>0</v>
      </c>
    </row>
    <row r="165" spans="1:7" ht="26.25" hidden="1" x14ac:dyDescent="0.25">
      <c r="A165" s="100">
        <v>3212</v>
      </c>
      <c r="B165" s="101" t="s">
        <v>159</v>
      </c>
      <c r="C165" s="102">
        <v>1570.94</v>
      </c>
      <c r="D165" s="103">
        <v>3697.5</v>
      </c>
      <c r="E165" s="103">
        <v>0</v>
      </c>
      <c r="F165" s="103">
        <v>0</v>
      </c>
      <c r="G165" s="103">
        <v>0</v>
      </c>
    </row>
    <row r="166" spans="1:7" ht="51" x14ac:dyDescent="0.25">
      <c r="A166" s="130" t="s">
        <v>213</v>
      </c>
      <c r="B166" s="130" t="s">
        <v>214</v>
      </c>
      <c r="C166" s="87">
        <f>C167+C184</f>
        <v>0</v>
      </c>
      <c r="D166" s="87">
        <f>D167+D184</f>
        <v>17150</v>
      </c>
      <c r="E166" s="87">
        <f>E167+E184</f>
        <v>100277</v>
      </c>
      <c r="F166" s="87">
        <f>F167+F184</f>
        <v>100277</v>
      </c>
      <c r="G166" s="87">
        <f>G167+G184</f>
        <v>66851.44</v>
      </c>
    </row>
    <row r="167" spans="1:7" x14ac:dyDescent="0.25">
      <c r="A167" s="112" t="s">
        <v>107</v>
      </c>
      <c r="B167" s="126" t="s">
        <v>108</v>
      </c>
      <c r="C167" s="90">
        <f t="shared" ref="C167:G167" si="59">C168</f>
        <v>0</v>
      </c>
      <c r="D167" s="90">
        <f t="shared" si="59"/>
        <v>2572.5</v>
      </c>
      <c r="E167" s="90">
        <f t="shared" si="59"/>
        <v>26072.02</v>
      </c>
      <c r="F167" s="90">
        <f t="shared" si="59"/>
        <v>26072.02</v>
      </c>
      <c r="G167" s="90">
        <f t="shared" si="59"/>
        <v>17381.400000000001</v>
      </c>
    </row>
    <row r="168" spans="1:7" x14ac:dyDescent="0.25">
      <c r="A168" s="91">
        <v>3</v>
      </c>
      <c r="B168" s="92" t="s">
        <v>100</v>
      </c>
      <c r="C168" s="93">
        <f t="shared" ref="C168:G168" si="60">C169+C176</f>
        <v>0</v>
      </c>
      <c r="D168" s="93">
        <f t="shared" si="60"/>
        <v>2572.5</v>
      </c>
      <c r="E168" s="93">
        <f t="shared" si="60"/>
        <v>26072.02</v>
      </c>
      <c r="F168" s="93">
        <f t="shared" si="60"/>
        <v>26072.02</v>
      </c>
      <c r="G168" s="93">
        <f t="shared" si="60"/>
        <v>17381.400000000001</v>
      </c>
    </row>
    <row r="169" spans="1:7" x14ac:dyDescent="0.25">
      <c r="A169" s="116">
        <v>31</v>
      </c>
      <c r="B169" s="117" t="s">
        <v>11</v>
      </c>
      <c r="C169" s="96">
        <f t="shared" ref="C169:G169" si="61">C170+C172+C174</f>
        <v>0</v>
      </c>
      <c r="D169" s="96">
        <f t="shared" si="61"/>
        <v>2242.5</v>
      </c>
      <c r="E169" s="96">
        <f t="shared" si="61"/>
        <v>24407.5</v>
      </c>
      <c r="F169" s="96">
        <f t="shared" si="61"/>
        <v>24407.5</v>
      </c>
      <c r="G169" s="96">
        <f t="shared" si="61"/>
        <v>16271.68</v>
      </c>
    </row>
    <row r="170" spans="1:7" hidden="1" x14ac:dyDescent="0.25">
      <c r="A170" s="118">
        <v>311</v>
      </c>
      <c r="B170" s="119" t="s">
        <v>154</v>
      </c>
      <c r="C170" s="99">
        <f t="shared" ref="C170:G170" si="62">C171</f>
        <v>0</v>
      </c>
      <c r="D170" s="99">
        <f t="shared" si="62"/>
        <v>1650</v>
      </c>
      <c r="E170" s="99">
        <f t="shared" si="62"/>
        <v>19500</v>
      </c>
      <c r="F170" s="99">
        <f t="shared" si="62"/>
        <v>19500</v>
      </c>
      <c r="G170" s="99">
        <f t="shared" si="62"/>
        <v>13000</v>
      </c>
    </row>
    <row r="171" spans="1:7" hidden="1" x14ac:dyDescent="0.25">
      <c r="A171" s="100">
        <v>3111</v>
      </c>
      <c r="B171" s="101" t="s">
        <v>155</v>
      </c>
      <c r="C171" s="102">
        <v>0</v>
      </c>
      <c r="D171" s="103">
        <v>1650</v>
      </c>
      <c r="E171" s="103">
        <v>19500</v>
      </c>
      <c r="F171" s="103">
        <v>19500</v>
      </c>
      <c r="G171" s="103">
        <v>13000</v>
      </c>
    </row>
    <row r="172" spans="1:7" hidden="1" x14ac:dyDescent="0.25">
      <c r="A172" s="118">
        <v>312</v>
      </c>
      <c r="B172" s="119" t="s">
        <v>156</v>
      </c>
      <c r="C172" s="99">
        <f t="shared" ref="C172:G172" si="63">C173</f>
        <v>0</v>
      </c>
      <c r="D172" s="99">
        <f t="shared" si="63"/>
        <v>315</v>
      </c>
      <c r="E172" s="99">
        <f t="shared" si="63"/>
        <v>1690</v>
      </c>
      <c r="F172" s="99">
        <f t="shared" si="63"/>
        <v>1690</v>
      </c>
      <c r="G172" s="99">
        <f t="shared" si="63"/>
        <v>1126.68</v>
      </c>
    </row>
    <row r="173" spans="1:7" hidden="1" x14ac:dyDescent="0.25">
      <c r="A173" s="100">
        <v>3121</v>
      </c>
      <c r="B173" s="101" t="s">
        <v>156</v>
      </c>
      <c r="C173" s="102">
        <v>0</v>
      </c>
      <c r="D173" s="103">
        <v>315</v>
      </c>
      <c r="E173" s="103">
        <v>1690</v>
      </c>
      <c r="F173" s="103">
        <v>1690</v>
      </c>
      <c r="G173" s="103">
        <v>1126.68</v>
      </c>
    </row>
    <row r="174" spans="1:7" hidden="1" x14ac:dyDescent="0.25">
      <c r="A174" s="118">
        <v>313</v>
      </c>
      <c r="B174" s="119" t="s">
        <v>157</v>
      </c>
      <c r="C174" s="99">
        <f t="shared" ref="C174:G174" si="64">C175</f>
        <v>0</v>
      </c>
      <c r="D174" s="99">
        <f t="shared" si="64"/>
        <v>277.5</v>
      </c>
      <c r="E174" s="99">
        <f t="shared" si="64"/>
        <v>3217.5</v>
      </c>
      <c r="F174" s="99">
        <f t="shared" si="64"/>
        <v>3217.5</v>
      </c>
      <c r="G174" s="99">
        <f t="shared" si="64"/>
        <v>2145</v>
      </c>
    </row>
    <row r="175" spans="1:7" ht="26.25" hidden="1" x14ac:dyDescent="0.25">
      <c r="A175" s="100">
        <v>3132</v>
      </c>
      <c r="B175" s="101" t="s">
        <v>158</v>
      </c>
      <c r="C175" s="102">
        <v>0</v>
      </c>
      <c r="D175" s="103">
        <v>277.5</v>
      </c>
      <c r="E175" s="103">
        <v>3217.5</v>
      </c>
      <c r="F175" s="103">
        <v>3217.5</v>
      </c>
      <c r="G175" s="103">
        <v>2145</v>
      </c>
    </row>
    <row r="176" spans="1:7" x14ac:dyDescent="0.25">
      <c r="A176" s="116">
        <v>32</v>
      </c>
      <c r="B176" s="117" t="s">
        <v>21</v>
      </c>
      <c r="C176" s="96">
        <f>C177+C181</f>
        <v>0</v>
      </c>
      <c r="D176" s="96">
        <f t="shared" ref="D176:G176" si="65">D177+D181</f>
        <v>330</v>
      </c>
      <c r="E176" s="96">
        <f t="shared" si="65"/>
        <v>1664.52</v>
      </c>
      <c r="F176" s="96">
        <f t="shared" si="65"/>
        <v>1664.52</v>
      </c>
      <c r="G176" s="96">
        <f t="shared" si="65"/>
        <v>1109.7199999999998</v>
      </c>
    </row>
    <row r="177" spans="1:7" hidden="1" x14ac:dyDescent="0.25">
      <c r="A177" s="118">
        <v>321</v>
      </c>
      <c r="B177" s="119" t="s">
        <v>117</v>
      </c>
      <c r="C177" s="99">
        <f>SUM(C178:C180)</f>
        <v>0</v>
      </c>
      <c r="D177" s="99">
        <f t="shared" ref="D177:G177" si="66">SUM(D178:D180)</f>
        <v>330</v>
      </c>
      <c r="E177" s="99">
        <f t="shared" si="66"/>
        <v>1326.52</v>
      </c>
      <c r="F177" s="99">
        <f t="shared" si="66"/>
        <v>1326.52</v>
      </c>
      <c r="G177" s="99">
        <f t="shared" si="66"/>
        <v>884.3599999999999</v>
      </c>
    </row>
    <row r="178" spans="1:7" hidden="1" x14ac:dyDescent="0.25">
      <c r="A178" s="100">
        <v>3211</v>
      </c>
      <c r="B178" s="101" t="s">
        <v>118</v>
      </c>
      <c r="C178" s="102">
        <v>0</v>
      </c>
      <c r="D178" s="102">
        <v>30</v>
      </c>
      <c r="E178" s="102">
        <v>78</v>
      </c>
      <c r="F178" s="102">
        <v>78</v>
      </c>
      <c r="G178" s="103">
        <v>52</v>
      </c>
    </row>
    <row r="179" spans="1:7" ht="26.25" hidden="1" x14ac:dyDescent="0.25">
      <c r="A179" s="100">
        <v>3212</v>
      </c>
      <c r="B179" s="101" t="s">
        <v>159</v>
      </c>
      <c r="C179" s="102">
        <v>0</v>
      </c>
      <c r="D179" s="103">
        <v>300</v>
      </c>
      <c r="E179" s="103">
        <v>1235.52</v>
      </c>
      <c r="F179" s="103">
        <v>1235.52</v>
      </c>
      <c r="G179" s="103">
        <v>823.68</v>
      </c>
    </row>
    <row r="180" spans="1:7" hidden="1" x14ac:dyDescent="0.25">
      <c r="A180" s="100">
        <v>3213</v>
      </c>
      <c r="B180" s="101" t="s">
        <v>119</v>
      </c>
      <c r="C180" s="102">
        <v>0</v>
      </c>
      <c r="D180" s="102">
        <v>0</v>
      </c>
      <c r="E180" s="102">
        <v>13</v>
      </c>
      <c r="F180" s="102">
        <v>13</v>
      </c>
      <c r="G180" s="103">
        <v>8.68</v>
      </c>
    </row>
    <row r="181" spans="1:7" hidden="1" x14ac:dyDescent="0.25">
      <c r="A181" s="118">
        <v>323</v>
      </c>
      <c r="B181" s="119" t="s">
        <v>125</v>
      </c>
      <c r="C181" s="99">
        <f>SUM(C182:C183)</f>
        <v>0</v>
      </c>
      <c r="D181" s="99">
        <f t="shared" ref="D181:G181" si="67">SUM(D182:D183)</f>
        <v>0</v>
      </c>
      <c r="E181" s="99">
        <f t="shared" si="67"/>
        <v>338</v>
      </c>
      <c r="F181" s="99">
        <f t="shared" si="67"/>
        <v>338</v>
      </c>
      <c r="G181" s="99">
        <f t="shared" si="67"/>
        <v>225.36</v>
      </c>
    </row>
    <row r="182" spans="1:7" hidden="1" x14ac:dyDescent="0.25">
      <c r="A182" s="100">
        <v>3236</v>
      </c>
      <c r="B182" s="101" t="s">
        <v>130</v>
      </c>
      <c r="C182" s="102"/>
      <c r="D182" s="102"/>
      <c r="E182" s="102">
        <v>325</v>
      </c>
      <c r="F182" s="102">
        <v>325</v>
      </c>
      <c r="G182" s="103">
        <v>216.68</v>
      </c>
    </row>
    <row r="183" spans="1:7" hidden="1" x14ac:dyDescent="0.25">
      <c r="A183" s="100">
        <v>3237</v>
      </c>
      <c r="B183" s="101" t="s">
        <v>131</v>
      </c>
      <c r="C183" s="102"/>
      <c r="D183" s="102"/>
      <c r="E183" s="102">
        <v>13</v>
      </c>
      <c r="F183" s="102">
        <v>13</v>
      </c>
      <c r="G183" s="103">
        <v>8.68</v>
      </c>
    </row>
    <row r="184" spans="1:7" x14ac:dyDescent="0.25">
      <c r="A184" s="112" t="s">
        <v>160</v>
      </c>
      <c r="B184" s="113" t="s">
        <v>161</v>
      </c>
      <c r="C184" s="90">
        <f t="shared" ref="C184:G184" si="68">C185</f>
        <v>0</v>
      </c>
      <c r="D184" s="90">
        <f t="shared" si="68"/>
        <v>14577.5</v>
      </c>
      <c r="E184" s="90">
        <f t="shared" si="68"/>
        <v>74204.98</v>
      </c>
      <c r="F184" s="90">
        <f t="shared" si="68"/>
        <v>74204.98</v>
      </c>
      <c r="G184" s="90">
        <f t="shared" si="68"/>
        <v>49470.04</v>
      </c>
    </row>
    <row r="185" spans="1:7" x14ac:dyDescent="0.25">
      <c r="A185" s="91">
        <v>3</v>
      </c>
      <c r="B185" s="92" t="s">
        <v>100</v>
      </c>
      <c r="C185" s="93">
        <f t="shared" ref="C185:G185" si="69">C186+C193</f>
        <v>0</v>
      </c>
      <c r="D185" s="93">
        <f t="shared" si="69"/>
        <v>14577.5</v>
      </c>
      <c r="E185" s="93">
        <f t="shared" si="69"/>
        <v>74204.98</v>
      </c>
      <c r="F185" s="93">
        <f t="shared" si="69"/>
        <v>74204.98</v>
      </c>
      <c r="G185" s="93">
        <f t="shared" si="69"/>
        <v>49470.04</v>
      </c>
    </row>
    <row r="186" spans="1:7" x14ac:dyDescent="0.25">
      <c r="A186" s="116">
        <v>31</v>
      </c>
      <c r="B186" s="117" t="s">
        <v>11</v>
      </c>
      <c r="C186" s="96">
        <f t="shared" ref="C186:G186" si="70">C187+C189+C191</f>
        <v>0</v>
      </c>
      <c r="D186" s="96">
        <f t="shared" si="70"/>
        <v>12707.5</v>
      </c>
      <c r="E186" s="96">
        <f t="shared" si="70"/>
        <v>69467.5</v>
      </c>
      <c r="F186" s="96">
        <f t="shared" si="70"/>
        <v>69467.5</v>
      </c>
      <c r="G186" s="96">
        <f t="shared" si="70"/>
        <v>46311.68</v>
      </c>
    </row>
    <row r="187" spans="1:7" hidden="1" x14ac:dyDescent="0.25">
      <c r="A187" s="118">
        <v>311</v>
      </c>
      <c r="B187" s="119" t="s">
        <v>154</v>
      </c>
      <c r="C187" s="99">
        <f t="shared" ref="C187:G187" si="71">C188</f>
        <v>0</v>
      </c>
      <c r="D187" s="99">
        <f t="shared" si="71"/>
        <v>9350</v>
      </c>
      <c r="E187" s="99">
        <f t="shared" si="71"/>
        <v>55500</v>
      </c>
      <c r="F187" s="99">
        <f t="shared" si="71"/>
        <v>55500</v>
      </c>
      <c r="G187" s="99">
        <f t="shared" si="71"/>
        <v>37000</v>
      </c>
    </row>
    <row r="188" spans="1:7" hidden="1" x14ac:dyDescent="0.25">
      <c r="A188" s="100">
        <v>3111</v>
      </c>
      <c r="B188" s="101" t="s">
        <v>155</v>
      </c>
      <c r="C188" s="102">
        <v>0</v>
      </c>
      <c r="D188" s="103">
        <v>9350</v>
      </c>
      <c r="E188" s="103">
        <v>55500</v>
      </c>
      <c r="F188" s="103">
        <v>55500</v>
      </c>
      <c r="G188" s="103">
        <v>37000</v>
      </c>
    </row>
    <row r="189" spans="1:7" hidden="1" x14ac:dyDescent="0.25">
      <c r="A189" s="118">
        <v>312</v>
      </c>
      <c r="B189" s="119" t="s">
        <v>156</v>
      </c>
      <c r="C189" s="99">
        <f t="shared" ref="C189:G189" si="72">C190</f>
        <v>0</v>
      </c>
      <c r="D189" s="99">
        <f t="shared" si="72"/>
        <v>1785</v>
      </c>
      <c r="E189" s="99">
        <f t="shared" si="72"/>
        <v>4810</v>
      </c>
      <c r="F189" s="99">
        <f t="shared" si="72"/>
        <v>4810</v>
      </c>
      <c r="G189" s="99">
        <f t="shared" si="72"/>
        <v>3206.68</v>
      </c>
    </row>
    <row r="190" spans="1:7" hidden="1" x14ac:dyDescent="0.25">
      <c r="A190" s="100">
        <v>3121</v>
      </c>
      <c r="B190" s="101" t="s">
        <v>156</v>
      </c>
      <c r="C190" s="102">
        <v>0</v>
      </c>
      <c r="D190" s="103">
        <v>1785</v>
      </c>
      <c r="E190" s="103">
        <v>4810</v>
      </c>
      <c r="F190" s="103">
        <v>4810</v>
      </c>
      <c r="G190" s="103">
        <v>3206.68</v>
      </c>
    </row>
    <row r="191" spans="1:7" hidden="1" x14ac:dyDescent="0.25">
      <c r="A191" s="118">
        <v>313</v>
      </c>
      <c r="B191" s="119" t="s">
        <v>157</v>
      </c>
      <c r="C191" s="99">
        <f t="shared" ref="C191:G191" si="73">C192</f>
        <v>0</v>
      </c>
      <c r="D191" s="99">
        <f t="shared" si="73"/>
        <v>1572.5</v>
      </c>
      <c r="E191" s="99">
        <f t="shared" si="73"/>
        <v>9157.5</v>
      </c>
      <c r="F191" s="99">
        <f t="shared" si="73"/>
        <v>9157.5</v>
      </c>
      <c r="G191" s="99">
        <f t="shared" si="73"/>
        <v>6105</v>
      </c>
    </row>
    <row r="192" spans="1:7" ht="26.25" hidden="1" x14ac:dyDescent="0.25">
      <c r="A192" s="100">
        <v>3132</v>
      </c>
      <c r="B192" s="101" t="s">
        <v>158</v>
      </c>
      <c r="C192" s="102">
        <v>0</v>
      </c>
      <c r="D192" s="103">
        <v>1572.5</v>
      </c>
      <c r="E192" s="103">
        <v>9157.5</v>
      </c>
      <c r="F192" s="103">
        <v>9157.5</v>
      </c>
      <c r="G192" s="103">
        <v>6105</v>
      </c>
    </row>
    <row r="193" spans="1:7" x14ac:dyDescent="0.25">
      <c r="A193" s="116">
        <v>32</v>
      </c>
      <c r="B193" s="117" t="s">
        <v>21</v>
      </c>
      <c r="C193" s="96">
        <f>C194+C198</f>
        <v>0</v>
      </c>
      <c r="D193" s="96">
        <f t="shared" ref="D193:G193" si="74">D194+D198</f>
        <v>1870</v>
      </c>
      <c r="E193" s="96">
        <f t="shared" si="74"/>
        <v>4737.4799999999996</v>
      </c>
      <c r="F193" s="96">
        <f t="shared" si="74"/>
        <v>4737.4799999999996</v>
      </c>
      <c r="G193" s="96">
        <f t="shared" si="74"/>
        <v>3158.3599999999997</v>
      </c>
    </row>
    <row r="194" spans="1:7" hidden="1" x14ac:dyDescent="0.25">
      <c r="A194" s="118">
        <v>321</v>
      </c>
      <c r="B194" s="119" t="s">
        <v>117</v>
      </c>
      <c r="C194" s="99">
        <f>SUM(C195:C197)</f>
        <v>0</v>
      </c>
      <c r="D194" s="99">
        <f t="shared" ref="D194:G194" si="75">SUM(D195:D197)</f>
        <v>1870</v>
      </c>
      <c r="E194" s="99">
        <f t="shared" si="75"/>
        <v>3775.48</v>
      </c>
      <c r="F194" s="99">
        <f t="shared" si="75"/>
        <v>3775.48</v>
      </c>
      <c r="G194" s="99">
        <f t="shared" si="75"/>
        <v>2517</v>
      </c>
    </row>
    <row r="195" spans="1:7" hidden="1" x14ac:dyDescent="0.25">
      <c r="A195" s="100">
        <v>3211</v>
      </c>
      <c r="B195" s="101" t="s">
        <v>118</v>
      </c>
      <c r="C195" s="102">
        <v>0</v>
      </c>
      <c r="D195" s="103">
        <v>170</v>
      </c>
      <c r="E195" s="103">
        <v>222</v>
      </c>
      <c r="F195" s="103">
        <v>222</v>
      </c>
      <c r="G195" s="103">
        <v>148</v>
      </c>
    </row>
    <row r="196" spans="1:7" ht="26.25" hidden="1" x14ac:dyDescent="0.25">
      <c r="A196" s="100">
        <v>3212</v>
      </c>
      <c r="B196" s="101" t="s">
        <v>159</v>
      </c>
      <c r="C196" s="102">
        <v>0</v>
      </c>
      <c r="D196" s="103">
        <v>1700</v>
      </c>
      <c r="E196" s="103">
        <v>3516.48</v>
      </c>
      <c r="F196" s="103">
        <v>3516.48</v>
      </c>
      <c r="G196" s="103">
        <v>2344.3200000000002</v>
      </c>
    </row>
    <row r="197" spans="1:7" hidden="1" x14ac:dyDescent="0.25">
      <c r="A197" s="100">
        <v>3213</v>
      </c>
      <c r="B197" s="101" t="s">
        <v>119</v>
      </c>
      <c r="C197" s="102">
        <v>0</v>
      </c>
      <c r="D197" s="103">
        <v>0</v>
      </c>
      <c r="E197" s="103">
        <v>37</v>
      </c>
      <c r="F197" s="103">
        <v>37</v>
      </c>
      <c r="G197" s="103">
        <v>24.68</v>
      </c>
    </row>
    <row r="198" spans="1:7" hidden="1" x14ac:dyDescent="0.25">
      <c r="A198" s="118">
        <v>323</v>
      </c>
      <c r="B198" s="119" t="s">
        <v>125</v>
      </c>
      <c r="C198" s="99">
        <f>SUM(C199:C200)</f>
        <v>0</v>
      </c>
      <c r="D198" s="99">
        <f t="shared" ref="D198:G198" si="76">SUM(D199:D200)</f>
        <v>0</v>
      </c>
      <c r="E198" s="99">
        <f t="shared" si="76"/>
        <v>962</v>
      </c>
      <c r="F198" s="99">
        <f t="shared" si="76"/>
        <v>962</v>
      </c>
      <c r="G198" s="99">
        <f t="shared" si="76"/>
        <v>641.3599999999999</v>
      </c>
    </row>
    <row r="199" spans="1:7" hidden="1" x14ac:dyDescent="0.25">
      <c r="A199" s="100">
        <v>3236</v>
      </c>
      <c r="B199" s="101" t="s">
        <v>130</v>
      </c>
      <c r="C199" s="102">
        <v>0</v>
      </c>
      <c r="D199" s="103">
        <v>0</v>
      </c>
      <c r="E199" s="103">
        <v>925</v>
      </c>
      <c r="F199" s="103">
        <v>925</v>
      </c>
      <c r="G199" s="103">
        <v>616.67999999999995</v>
      </c>
    </row>
    <row r="200" spans="1:7" hidden="1" x14ac:dyDescent="0.25">
      <c r="A200" s="100">
        <v>3237</v>
      </c>
      <c r="B200" s="101" t="s">
        <v>131</v>
      </c>
      <c r="C200" s="102">
        <v>0</v>
      </c>
      <c r="D200" s="103">
        <v>0</v>
      </c>
      <c r="E200" s="103">
        <v>37</v>
      </c>
      <c r="F200" s="103">
        <v>37</v>
      </c>
      <c r="G200" s="103">
        <v>24.68</v>
      </c>
    </row>
    <row r="201" spans="1:7" ht="51" x14ac:dyDescent="0.25">
      <c r="A201" s="130" t="s">
        <v>261</v>
      </c>
      <c r="B201" s="130" t="s">
        <v>262</v>
      </c>
      <c r="C201" s="87">
        <f t="shared" ref="C201:G201" si="77">C202+C219</f>
        <v>0</v>
      </c>
      <c r="D201" s="87">
        <f t="shared" si="77"/>
        <v>0</v>
      </c>
      <c r="E201" s="87">
        <f t="shared" si="77"/>
        <v>0</v>
      </c>
      <c r="F201" s="87">
        <f t="shared" si="77"/>
        <v>0</v>
      </c>
      <c r="G201" s="87">
        <f t="shared" si="77"/>
        <v>33425.56</v>
      </c>
    </row>
    <row r="202" spans="1:7" x14ac:dyDescent="0.25">
      <c r="A202" s="112" t="s">
        <v>107</v>
      </c>
      <c r="B202" s="126" t="s">
        <v>108</v>
      </c>
      <c r="C202" s="90">
        <f t="shared" ref="C202:G202" si="78">C203</f>
        <v>0</v>
      </c>
      <c r="D202" s="90">
        <f t="shared" si="78"/>
        <v>0</v>
      </c>
      <c r="E202" s="90">
        <f t="shared" si="78"/>
        <v>0</v>
      </c>
      <c r="F202" s="90">
        <f t="shared" si="78"/>
        <v>0</v>
      </c>
      <c r="G202" s="90">
        <f t="shared" si="78"/>
        <v>8690.66</v>
      </c>
    </row>
    <row r="203" spans="1:7" x14ac:dyDescent="0.25">
      <c r="A203" s="91">
        <v>3</v>
      </c>
      <c r="B203" s="92" t="s">
        <v>100</v>
      </c>
      <c r="C203" s="93">
        <f t="shared" ref="C203:G203" si="79">C204+C211</f>
        <v>0</v>
      </c>
      <c r="D203" s="93">
        <f t="shared" si="79"/>
        <v>0</v>
      </c>
      <c r="E203" s="93">
        <f t="shared" si="79"/>
        <v>0</v>
      </c>
      <c r="F203" s="93">
        <f t="shared" si="79"/>
        <v>0</v>
      </c>
      <c r="G203" s="93">
        <f t="shared" si="79"/>
        <v>8690.66</v>
      </c>
    </row>
    <row r="204" spans="1:7" x14ac:dyDescent="0.25">
      <c r="A204" s="116">
        <v>31</v>
      </c>
      <c r="B204" s="117" t="s">
        <v>11</v>
      </c>
      <c r="C204" s="96">
        <f t="shared" ref="C204:G204" si="80">C205+C207+C209</f>
        <v>0</v>
      </c>
      <c r="D204" s="96">
        <f t="shared" si="80"/>
        <v>0</v>
      </c>
      <c r="E204" s="96">
        <f t="shared" si="80"/>
        <v>0</v>
      </c>
      <c r="F204" s="96">
        <f t="shared" si="80"/>
        <v>0</v>
      </c>
      <c r="G204" s="96">
        <f t="shared" si="80"/>
        <v>8135.83</v>
      </c>
    </row>
    <row r="205" spans="1:7" hidden="1" x14ac:dyDescent="0.25">
      <c r="A205" s="118">
        <v>311</v>
      </c>
      <c r="B205" s="119" t="s">
        <v>154</v>
      </c>
      <c r="C205" s="99">
        <f t="shared" ref="C205:G205" si="81">C206</f>
        <v>0</v>
      </c>
      <c r="D205" s="99">
        <f t="shared" si="81"/>
        <v>0</v>
      </c>
      <c r="E205" s="99">
        <f t="shared" si="81"/>
        <v>0</v>
      </c>
      <c r="F205" s="99">
        <f t="shared" si="81"/>
        <v>0</v>
      </c>
      <c r="G205" s="99">
        <f t="shared" si="81"/>
        <v>6500</v>
      </c>
    </row>
    <row r="206" spans="1:7" hidden="1" x14ac:dyDescent="0.25">
      <c r="A206" s="100">
        <v>3111</v>
      </c>
      <c r="B206" s="101" t="s">
        <v>155</v>
      </c>
      <c r="C206" s="102">
        <v>0</v>
      </c>
      <c r="D206" s="103">
        <v>0</v>
      </c>
      <c r="E206" s="103">
        <v>0</v>
      </c>
      <c r="F206" s="103">
        <v>0</v>
      </c>
      <c r="G206" s="103">
        <v>6500</v>
      </c>
    </row>
    <row r="207" spans="1:7" hidden="1" x14ac:dyDescent="0.25">
      <c r="A207" s="118">
        <v>312</v>
      </c>
      <c r="B207" s="119" t="s">
        <v>156</v>
      </c>
      <c r="C207" s="99">
        <f t="shared" ref="C207:G207" si="82">C208</f>
        <v>0</v>
      </c>
      <c r="D207" s="99">
        <f t="shared" si="82"/>
        <v>0</v>
      </c>
      <c r="E207" s="99">
        <f t="shared" si="82"/>
        <v>0</v>
      </c>
      <c r="F207" s="99">
        <f t="shared" si="82"/>
        <v>0</v>
      </c>
      <c r="G207" s="99">
        <f t="shared" si="82"/>
        <v>563.33000000000004</v>
      </c>
    </row>
    <row r="208" spans="1:7" hidden="1" x14ac:dyDescent="0.25">
      <c r="A208" s="100">
        <v>3121</v>
      </c>
      <c r="B208" s="101" t="s">
        <v>156</v>
      </c>
      <c r="C208" s="102">
        <v>0</v>
      </c>
      <c r="D208" s="103">
        <v>0</v>
      </c>
      <c r="E208" s="103">
        <v>0</v>
      </c>
      <c r="F208" s="103">
        <v>0</v>
      </c>
      <c r="G208" s="103">
        <v>563.33000000000004</v>
      </c>
    </row>
    <row r="209" spans="1:7" hidden="1" x14ac:dyDescent="0.25">
      <c r="A209" s="118">
        <v>313</v>
      </c>
      <c r="B209" s="119" t="s">
        <v>157</v>
      </c>
      <c r="C209" s="99">
        <f t="shared" ref="C209:G209" si="83">C210</f>
        <v>0</v>
      </c>
      <c r="D209" s="99">
        <f t="shared" si="83"/>
        <v>0</v>
      </c>
      <c r="E209" s="99">
        <f t="shared" si="83"/>
        <v>0</v>
      </c>
      <c r="F209" s="99">
        <f t="shared" si="83"/>
        <v>0</v>
      </c>
      <c r="G209" s="99">
        <f t="shared" si="83"/>
        <v>1072.5</v>
      </c>
    </row>
    <row r="210" spans="1:7" ht="26.25" hidden="1" x14ac:dyDescent="0.25">
      <c r="A210" s="100">
        <v>3132</v>
      </c>
      <c r="B210" s="101" t="s">
        <v>158</v>
      </c>
      <c r="C210" s="102">
        <v>0</v>
      </c>
      <c r="D210" s="103">
        <v>0</v>
      </c>
      <c r="E210" s="103">
        <v>0</v>
      </c>
      <c r="F210" s="103">
        <v>0</v>
      </c>
      <c r="G210" s="103">
        <v>1072.5</v>
      </c>
    </row>
    <row r="211" spans="1:7" x14ac:dyDescent="0.25">
      <c r="A211" s="116">
        <v>32</v>
      </c>
      <c r="B211" s="117" t="s">
        <v>21</v>
      </c>
      <c r="C211" s="96">
        <f>C212+C216</f>
        <v>0</v>
      </c>
      <c r="D211" s="96">
        <f t="shared" ref="D211:G211" si="84">D212+D216</f>
        <v>0</v>
      </c>
      <c r="E211" s="96">
        <f t="shared" si="84"/>
        <v>0</v>
      </c>
      <c r="F211" s="96">
        <f t="shared" si="84"/>
        <v>0</v>
      </c>
      <c r="G211" s="96">
        <f t="shared" si="84"/>
        <v>554.82999999999993</v>
      </c>
    </row>
    <row r="212" spans="1:7" hidden="1" x14ac:dyDescent="0.25">
      <c r="A212" s="118">
        <v>321</v>
      </c>
      <c r="B212" s="119" t="s">
        <v>117</v>
      </c>
      <c r="C212" s="99">
        <f>SUM(C213:C215)</f>
        <v>0</v>
      </c>
      <c r="D212" s="99">
        <f t="shared" ref="D212:G212" si="85">SUM(D213:D215)</f>
        <v>0</v>
      </c>
      <c r="E212" s="99">
        <f t="shared" si="85"/>
        <v>0</v>
      </c>
      <c r="F212" s="99">
        <f t="shared" si="85"/>
        <v>0</v>
      </c>
      <c r="G212" s="99">
        <f t="shared" si="85"/>
        <v>442.16999999999996</v>
      </c>
    </row>
    <row r="213" spans="1:7" hidden="1" x14ac:dyDescent="0.25">
      <c r="A213" s="100">
        <v>3211</v>
      </c>
      <c r="B213" s="101" t="s">
        <v>118</v>
      </c>
      <c r="C213" s="102">
        <v>0</v>
      </c>
      <c r="D213" s="102">
        <v>0</v>
      </c>
      <c r="E213" s="102">
        <v>0</v>
      </c>
      <c r="F213" s="103">
        <v>0</v>
      </c>
      <c r="G213" s="103">
        <v>26</v>
      </c>
    </row>
    <row r="214" spans="1:7" ht="26.25" hidden="1" x14ac:dyDescent="0.25">
      <c r="A214" s="100">
        <v>3212</v>
      </c>
      <c r="B214" s="101" t="s">
        <v>159</v>
      </c>
      <c r="C214" s="102">
        <v>0</v>
      </c>
      <c r="D214" s="103">
        <v>0</v>
      </c>
      <c r="E214" s="103">
        <v>0</v>
      </c>
      <c r="F214" s="103">
        <v>0</v>
      </c>
      <c r="G214" s="103">
        <v>411.84</v>
      </c>
    </row>
    <row r="215" spans="1:7" hidden="1" x14ac:dyDescent="0.25">
      <c r="A215" s="100">
        <v>3213</v>
      </c>
      <c r="B215" s="101" t="s">
        <v>119</v>
      </c>
      <c r="C215" s="102">
        <v>0</v>
      </c>
      <c r="D215" s="102">
        <v>0</v>
      </c>
      <c r="E215" s="102">
        <v>0</v>
      </c>
      <c r="F215" s="103">
        <v>0</v>
      </c>
      <c r="G215" s="103">
        <v>4.33</v>
      </c>
    </row>
    <row r="216" spans="1:7" hidden="1" x14ac:dyDescent="0.25">
      <c r="A216" s="118">
        <v>323</v>
      </c>
      <c r="B216" s="119" t="s">
        <v>125</v>
      </c>
      <c r="C216" s="99">
        <f>SUM(C217:C218)</f>
        <v>0</v>
      </c>
      <c r="D216" s="99">
        <f t="shared" ref="D216:G216" si="86">SUM(D217:D218)</f>
        <v>0</v>
      </c>
      <c r="E216" s="99">
        <f t="shared" si="86"/>
        <v>0</v>
      </c>
      <c r="F216" s="99">
        <f t="shared" si="86"/>
        <v>0</v>
      </c>
      <c r="G216" s="99">
        <f t="shared" si="86"/>
        <v>112.66</v>
      </c>
    </row>
    <row r="217" spans="1:7" hidden="1" x14ac:dyDescent="0.25">
      <c r="A217" s="100">
        <v>3236</v>
      </c>
      <c r="B217" s="101" t="s">
        <v>130</v>
      </c>
      <c r="C217" s="102">
        <v>0</v>
      </c>
      <c r="D217" s="102">
        <v>0</v>
      </c>
      <c r="E217" s="102">
        <v>0</v>
      </c>
      <c r="F217" s="103">
        <v>0</v>
      </c>
      <c r="G217" s="103">
        <v>108.33</v>
      </c>
    </row>
    <row r="218" spans="1:7" hidden="1" x14ac:dyDescent="0.25">
      <c r="A218" s="100">
        <v>3237</v>
      </c>
      <c r="B218" s="101" t="s">
        <v>131</v>
      </c>
      <c r="C218" s="102">
        <v>0</v>
      </c>
      <c r="D218" s="103">
        <v>0</v>
      </c>
      <c r="E218" s="103">
        <v>0</v>
      </c>
      <c r="F218" s="103">
        <v>0</v>
      </c>
      <c r="G218" s="103">
        <v>4.33</v>
      </c>
    </row>
    <row r="219" spans="1:7" x14ac:dyDescent="0.25">
      <c r="A219" s="112" t="s">
        <v>160</v>
      </c>
      <c r="B219" s="113" t="s">
        <v>161</v>
      </c>
      <c r="C219" s="90">
        <f t="shared" ref="C219:G219" si="87">C220</f>
        <v>0</v>
      </c>
      <c r="D219" s="90">
        <f t="shared" si="87"/>
        <v>0</v>
      </c>
      <c r="E219" s="90">
        <f t="shared" si="87"/>
        <v>0</v>
      </c>
      <c r="F219" s="90">
        <f t="shared" si="87"/>
        <v>0</v>
      </c>
      <c r="G219" s="90">
        <f t="shared" si="87"/>
        <v>24734.9</v>
      </c>
    </row>
    <row r="220" spans="1:7" x14ac:dyDescent="0.25">
      <c r="A220" s="91">
        <v>3</v>
      </c>
      <c r="B220" s="92" t="s">
        <v>100</v>
      </c>
      <c r="C220" s="93">
        <f t="shared" ref="C220:G220" si="88">C221+C228</f>
        <v>0</v>
      </c>
      <c r="D220" s="93">
        <f t="shared" si="88"/>
        <v>0</v>
      </c>
      <c r="E220" s="93">
        <f t="shared" si="88"/>
        <v>0</v>
      </c>
      <c r="F220" s="93">
        <f t="shared" si="88"/>
        <v>0</v>
      </c>
      <c r="G220" s="93">
        <f t="shared" si="88"/>
        <v>24734.9</v>
      </c>
    </row>
    <row r="221" spans="1:7" x14ac:dyDescent="0.25">
      <c r="A221" s="116">
        <v>31</v>
      </c>
      <c r="B221" s="117" t="s">
        <v>11</v>
      </c>
      <c r="C221" s="96">
        <f t="shared" ref="C221:G221" si="89">C222+C224+C226</f>
        <v>0</v>
      </c>
      <c r="D221" s="96">
        <f t="shared" si="89"/>
        <v>0</v>
      </c>
      <c r="E221" s="96">
        <f t="shared" si="89"/>
        <v>0</v>
      </c>
      <c r="F221" s="96">
        <f t="shared" si="89"/>
        <v>0</v>
      </c>
      <c r="G221" s="96">
        <f t="shared" si="89"/>
        <v>23155.81</v>
      </c>
    </row>
    <row r="222" spans="1:7" hidden="1" x14ac:dyDescent="0.25">
      <c r="A222" s="118">
        <v>311</v>
      </c>
      <c r="B222" s="119" t="s">
        <v>154</v>
      </c>
      <c r="C222" s="99">
        <f t="shared" ref="C222:G222" si="90">C223</f>
        <v>0</v>
      </c>
      <c r="D222" s="99">
        <f t="shared" si="90"/>
        <v>0</v>
      </c>
      <c r="E222" s="99">
        <f t="shared" si="90"/>
        <v>0</v>
      </c>
      <c r="F222" s="99">
        <f t="shared" si="90"/>
        <v>0</v>
      </c>
      <c r="G222" s="99">
        <f t="shared" si="90"/>
        <v>18500</v>
      </c>
    </row>
    <row r="223" spans="1:7" hidden="1" x14ac:dyDescent="0.25">
      <c r="A223" s="100">
        <v>3111</v>
      </c>
      <c r="B223" s="101" t="s">
        <v>155</v>
      </c>
      <c r="C223" s="102">
        <v>0</v>
      </c>
      <c r="D223" s="103">
        <v>0</v>
      </c>
      <c r="E223" s="103">
        <v>0</v>
      </c>
      <c r="F223" s="103">
        <v>0</v>
      </c>
      <c r="G223" s="103">
        <v>18500</v>
      </c>
    </row>
    <row r="224" spans="1:7" hidden="1" x14ac:dyDescent="0.25">
      <c r="A224" s="118">
        <v>312</v>
      </c>
      <c r="B224" s="119" t="s">
        <v>156</v>
      </c>
      <c r="C224" s="99">
        <f t="shared" ref="C224:G224" si="91">C225</f>
        <v>0</v>
      </c>
      <c r="D224" s="99">
        <f t="shared" si="91"/>
        <v>0</v>
      </c>
      <c r="E224" s="99">
        <f t="shared" si="91"/>
        <v>0</v>
      </c>
      <c r="F224" s="99">
        <f t="shared" si="91"/>
        <v>0</v>
      </c>
      <c r="G224" s="99">
        <f t="shared" si="91"/>
        <v>1603.31</v>
      </c>
    </row>
    <row r="225" spans="1:7" hidden="1" x14ac:dyDescent="0.25">
      <c r="A225" s="100">
        <v>3121</v>
      </c>
      <c r="B225" s="101" t="s">
        <v>156</v>
      </c>
      <c r="C225" s="102">
        <v>0</v>
      </c>
      <c r="D225" s="103">
        <v>0</v>
      </c>
      <c r="E225" s="103">
        <v>0</v>
      </c>
      <c r="F225" s="103">
        <v>0</v>
      </c>
      <c r="G225" s="103">
        <v>1603.31</v>
      </c>
    </row>
    <row r="226" spans="1:7" hidden="1" x14ac:dyDescent="0.25">
      <c r="A226" s="118">
        <v>313</v>
      </c>
      <c r="B226" s="119" t="s">
        <v>157</v>
      </c>
      <c r="C226" s="99">
        <f t="shared" ref="C226:G226" si="92">C227</f>
        <v>0</v>
      </c>
      <c r="D226" s="99">
        <f t="shared" si="92"/>
        <v>0</v>
      </c>
      <c r="E226" s="99">
        <f t="shared" si="92"/>
        <v>0</v>
      </c>
      <c r="F226" s="99">
        <f t="shared" si="92"/>
        <v>0</v>
      </c>
      <c r="G226" s="99">
        <f t="shared" si="92"/>
        <v>3052.5</v>
      </c>
    </row>
    <row r="227" spans="1:7" ht="26.25" hidden="1" x14ac:dyDescent="0.25">
      <c r="A227" s="100">
        <v>3132</v>
      </c>
      <c r="B227" s="101" t="s">
        <v>158</v>
      </c>
      <c r="C227" s="102">
        <v>0</v>
      </c>
      <c r="D227" s="103">
        <v>0</v>
      </c>
      <c r="E227" s="103">
        <v>0</v>
      </c>
      <c r="F227" s="103">
        <v>0</v>
      </c>
      <c r="G227" s="103">
        <v>3052.5</v>
      </c>
    </row>
    <row r="228" spans="1:7" x14ac:dyDescent="0.25">
      <c r="A228" s="116">
        <v>32</v>
      </c>
      <c r="B228" s="117" t="s">
        <v>21</v>
      </c>
      <c r="C228" s="96">
        <f>C229+C233</f>
        <v>0</v>
      </c>
      <c r="D228" s="96">
        <f t="shared" ref="D228:G228" si="93">D229+D233</f>
        <v>0</v>
      </c>
      <c r="E228" s="96">
        <f t="shared" si="93"/>
        <v>0</v>
      </c>
      <c r="F228" s="96">
        <f t="shared" si="93"/>
        <v>0</v>
      </c>
      <c r="G228" s="96">
        <f t="shared" si="93"/>
        <v>1579.0900000000001</v>
      </c>
    </row>
    <row r="229" spans="1:7" hidden="1" x14ac:dyDescent="0.25">
      <c r="A229" s="118">
        <v>321</v>
      </c>
      <c r="B229" s="119" t="s">
        <v>117</v>
      </c>
      <c r="C229" s="99">
        <f>SUM(C230:C232)</f>
        <v>0</v>
      </c>
      <c r="D229" s="99">
        <f t="shared" ref="D229:G229" si="94">SUM(D230:D232)</f>
        <v>0</v>
      </c>
      <c r="E229" s="99">
        <f t="shared" si="94"/>
        <v>0</v>
      </c>
      <c r="F229" s="99">
        <f t="shared" si="94"/>
        <v>0</v>
      </c>
      <c r="G229" s="99">
        <f t="shared" si="94"/>
        <v>1258.47</v>
      </c>
    </row>
    <row r="230" spans="1:7" hidden="1" x14ac:dyDescent="0.25">
      <c r="A230" s="100">
        <v>3211</v>
      </c>
      <c r="B230" s="101" t="s">
        <v>118</v>
      </c>
      <c r="C230" s="102">
        <v>0</v>
      </c>
      <c r="D230" s="103">
        <v>0</v>
      </c>
      <c r="E230" s="103">
        <v>0</v>
      </c>
      <c r="F230" s="103">
        <v>0</v>
      </c>
      <c r="G230" s="103">
        <v>74</v>
      </c>
    </row>
    <row r="231" spans="1:7" ht="26.25" hidden="1" x14ac:dyDescent="0.25">
      <c r="A231" s="100">
        <v>3212</v>
      </c>
      <c r="B231" s="101" t="s">
        <v>159</v>
      </c>
      <c r="C231" s="102">
        <v>0</v>
      </c>
      <c r="D231" s="103">
        <v>0</v>
      </c>
      <c r="E231" s="103">
        <v>0</v>
      </c>
      <c r="F231" s="103">
        <v>0</v>
      </c>
      <c r="G231" s="103">
        <v>1172.1600000000001</v>
      </c>
    </row>
    <row r="232" spans="1:7" hidden="1" x14ac:dyDescent="0.25">
      <c r="A232" s="100">
        <v>3213</v>
      </c>
      <c r="B232" s="101" t="s">
        <v>119</v>
      </c>
      <c r="C232" s="102">
        <v>0</v>
      </c>
      <c r="D232" s="103">
        <v>0</v>
      </c>
      <c r="E232" s="103">
        <v>0</v>
      </c>
      <c r="F232" s="103">
        <v>0</v>
      </c>
      <c r="G232" s="103">
        <v>12.31</v>
      </c>
    </row>
    <row r="233" spans="1:7" hidden="1" x14ac:dyDescent="0.25">
      <c r="A233" s="118">
        <v>323</v>
      </c>
      <c r="B233" s="119" t="s">
        <v>125</v>
      </c>
      <c r="C233" s="99">
        <f>SUM(C234:C235)</f>
        <v>0</v>
      </c>
      <c r="D233" s="99">
        <f t="shared" ref="D233:G233" si="95">SUM(D234:D235)</f>
        <v>0</v>
      </c>
      <c r="E233" s="99">
        <f t="shared" si="95"/>
        <v>0</v>
      </c>
      <c r="F233" s="99">
        <f t="shared" si="95"/>
        <v>0</v>
      </c>
      <c r="G233" s="99">
        <f t="shared" si="95"/>
        <v>320.62</v>
      </c>
    </row>
    <row r="234" spans="1:7" hidden="1" x14ac:dyDescent="0.25">
      <c r="A234" s="100">
        <v>3236</v>
      </c>
      <c r="B234" s="101" t="s">
        <v>130</v>
      </c>
      <c r="C234" s="102">
        <v>0</v>
      </c>
      <c r="D234" s="103">
        <v>0</v>
      </c>
      <c r="E234" s="103">
        <v>0</v>
      </c>
      <c r="F234" s="103">
        <v>0</v>
      </c>
      <c r="G234" s="103">
        <v>308.31</v>
      </c>
    </row>
    <row r="235" spans="1:7" hidden="1" x14ac:dyDescent="0.25">
      <c r="A235" s="100">
        <v>3237</v>
      </c>
      <c r="B235" s="101" t="s">
        <v>131</v>
      </c>
      <c r="C235" s="102">
        <v>0</v>
      </c>
      <c r="D235" s="103">
        <v>0</v>
      </c>
      <c r="E235" s="103">
        <v>0</v>
      </c>
      <c r="F235" s="103">
        <v>0</v>
      </c>
      <c r="G235" s="103">
        <v>12.31</v>
      </c>
    </row>
    <row r="236" spans="1:7" x14ac:dyDescent="0.25">
      <c r="A236" s="131" t="s">
        <v>166</v>
      </c>
      <c r="B236" s="131" t="s">
        <v>105</v>
      </c>
      <c r="C236" s="84">
        <f>C237+C244+C249+C255</f>
        <v>33735</v>
      </c>
      <c r="D236" s="84">
        <f t="shared" ref="D236:G236" si="96">D237+D244+D249+D255</f>
        <v>4350</v>
      </c>
      <c r="E236" s="84">
        <f t="shared" si="96"/>
        <v>0</v>
      </c>
      <c r="F236" s="84">
        <f t="shared" si="96"/>
        <v>0</v>
      </c>
      <c r="G236" s="84">
        <f t="shared" si="96"/>
        <v>0</v>
      </c>
    </row>
    <row r="237" spans="1:7" x14ac:dyDescent="0.25">
      <c r="A237" s="121" t="s">
        <v>215</v>
      </c>
      <c r="B237" s="132" t="s">
        <v>167</v>
      </c>
      <c r="C237" s="87">
        <f t="shared" ref="C237:G240" si="97">C238</f>
        <v>32935</v>
      </c>
      <c r="D237" s="87">
        <f t="shared" si="97"/>
        <v>3150</v>
      </c>
      <c r="E237" s="87">
        <f t="shared" si="97"/>
        <v>0</v>
      </c>
      <c r="F237" s="87">
        <f t="shared" si="97"/>
        <v>0</v>
      </c>
      <c r="G237" s="87">
        <f t="shared" si="97"/>
        <v>0</v>
      </c>
    </row>
    <row r="238" spans="1:7" x14ac:dyDescent="0.25">
      <c r="A238" s="112" t="s">
        <v>107</v>
      </c>
      <c r="B238" s="126" t="s">
        <v>108</v>
      </c>
      <c r="C238" s="90">
        <f t="shared" si="97"/>
        <v>32935</v>
      </c>
      <c r="D238" s="90">
        <f t="shared" si="97"/>
        <v>3150</v>
      </c>
      <c r="E238" s="90">
        <f t="shared" si="97"/>
        <v>0</v>
      </c>
      <c r="F238" s="90">
        <f t="shared" si="97"/>
        <v>0</v>
      </c>
      <c r="G238" s="90">
        <f t="shared" si="97"/>
        <v>0</v>
      </c>
    </row>
    <row r="239" spans="1:7" ht="26.25" x14ac:dyDescent="0.25">
      <c r="A239" s="114">
        <v>4</v>
      </c>
      <c r="B239" s="115" t="s">
        <v>12</v>
      </c>
      <c r="C239" s="93">
        <f t="shared" si="97"/>
        <v>32935</v>
      </c>
      <c r="D239" s="93">
        <f t="shared" si="97"/>
        <v>3150</v>
      </c>
      <c r="E239" s="93">
        <f t="shared" si="97"/>
        <v>0</v>
      </c>
      <c r="F239" s="93">
        <f t="shared" si="97"/>
        <v>0</v>
      </c>
      <c r="G239" s="93">
        <f t="shared" si="97"/>
        <v>0</v>
      </c>
    </row>
    <row r="240" spans="1:7" ht="39" x14ac:dyDescent="0.25">
      <c r="A240" s="116">
        <v>42</v>
      </c>
      <c r="B240" s="117" t="s">
        <v>168</v>
      </c>
      <c r="C240" s="96">
        <f t="shared" si="97"/>
        <v>32935</v>
      </c>
      <c r="D240" s="96">
        <f t="shared" si="97"/>
        <v>3150</v>
      </c>
      <c r="E240" s="96">
        <f t="shared" si="97"/>
        <v>0</v>
      </c>
      <c r="F240" s="96">
        <f t="shared" si="97"/>
        <v>0</v>
      </c>
      <c r="G240" s="96">
        <f t="shared" si="97"/>
        <v>0</v>
      </c>
    </row>
    <row r="241" spans="1:7" hidden="1" x14ac:dyDescent="0.25">
      <c r="A241" s="118">
        <v>422</v>
      </c>
      <c r="B241" s="119" t="s">
        <v>169</v>
      </c>
      <c r="C241" s="99">
        <f t="shared" ref="C241:G241" si="98">C242+C243</f>
        <v>32935</v>
      </c>
      <c r="D241" s="99">
        <f t="shared" si="98"/>
        <v>3150</v>
      </c>
      <c r="E241" s="99">
        <f t="shared" si="98"/>
        <v>0</v>
      </c>
      <c r="F241" s="99">
        <f t="shared" si="98"/>
        <v>0</v>
      </c>
      <c r="G241" s="99">
        <f t="shared" si="98"/>
        <v>0</v>
      </c>
    </row>
    <row r="242" spans="1:7" hidden="1" x14ac:dyDescent="0.25">
      <c r="A242" s="100">
        <v>4221</v>
      </c>
      <c r="B242" s="101" t="s">
        <v>170</v>
      </c>
      <c r="C242" s="102">
        <v>0</v>
      </c>
      <c r="D242" s="103">
        <v>2000</v>
      </c>
      <c r="E242" s="103">
        <v>0</v>
      </c>
      <c r="F242" s="103">
        <v>0</v>
      </c>
      <c r="G242" s="103">
        <v>0</v>
      </c>
    </row>
    <row r="243" spans="1:7" ht="26.25" hidden="1" x14ac:dyDescent="0.25">
      <c r="A243" s="100">
        <v>4227</v>
      </c>
      <c r="B243" s="185" t="s">
        <v>195</v>
      </c>
      <c r="C243" s="102">
        <v>32935</v>
      </c>
      <c r="D243" s="102">
        <v>1150</v>
      </c>
      <c r="E243" s="102">
        <v>0</v>
      </c>
      <c r="F243" s="102">
        <v>0</v>
      </c>
      <c r="G243" s="102">
        <v>0</v>
      </c>
    </row>
    <row r="244" spans="1:7" ht="26.25" x14ac:dyDescent="0.25">
      <c r="A244" s="133" t="s">
        <v>216</v>
      </c>
      <c r="B244" s="187" t="s">
        <v>217</v>
      </c>
      <c r="C244" s="87">
        <f t="shared" ref="C244:G247" si="99">C245</f>
        <v>0</v>
      </c>
      <c r="D244" s="87">
        <f t="shared" si="99"/>
        <v>0</v>
      </c>
      <c r="E244" s="87">
        <f t="shared" si="99"/>
        <v>0</v>
      </c>
      <c r="F244" s="87">
        <f t="shared" si="99"/>
        <v>0</v>
      </c>
      <c r="G244" s="87">
        <f t="shared" si="99"/>
        <v>0</v>
      </c>
    </row>
    <row r="245" spans="1:7" x14ac:dyDescent="0.25">
      <c r="A245" s="91">
        <v>3</v>
      </c>
      <c r="B245" s="186" t="s">
        <v>100</v>
      </c>
      <c r="C245" s="93">
        <f t="shared" si="99"/>
        <v>0</v>
      </c>
      <c r="D245" s="93">
        <f t="shared" si="99"/>
        <v>0</v>
      </c>
      <c r="E245" s="93">
        <f t="shared" si="99"/>
        <v>0</v>
      </c>
      <c r="F245" s="93">
        <f t="shared" si="99"/>
        <v>0</v>
      </c>
      <c r="G245" s="93">
        <f t="shared" si="99"/>
        <v>0</v>
      </c>
    </row>
    <row r="246" spans="1:7" x14ac:dyDescent="0.25">
      <c r="A246" s="94">
        <v>32</v>
      </c>
      <c r="B246" s="95" t="s">
        <v>21</v>
      </c>
      <c r="C246" s="96">
        <f t="shared" si="99"/>
        <v>0</v>
      </c>
      <c r="D246" s="96">
        <f t="shared" si="99"/>
        <v>0</v>
      </c>
      <c r="E246" s="96">
        <f t="shared" si="99"/>
        <v>0</v>
      </c>
      <c r="F246" s="96">
        <f t="shared" si="99"/>
        <v>0</v>
      </c>
      <c r="G246" s="96">
        <f t="shared" si="99"/>
        <v>0</v>
      </c>
    </row>
    <row r="247" spans="1:7" hidden="1" x14ac:dyDescent="0.25">
      <c r="A247" s="118">
        <v>322</v>
      </c>
      <c r="B247" s="119" t="s">
        <v>101</v>
      </c>
      <c r="C247" s="99">
        <f t="shared" si="99"/>
        <v>0</v>
      </c>
      <c r="D247" s="99">
        <f t="shared" si="99"/>
        <v>0</v>
      </c>
      <c r="E247" s="99">
        <f t="shared" si="99"/>
        <v>0</v>
      </c>
      <c r="F247" s="99">
        <f t="shared" si="99"/>
        <v>0</v>
      </c>
      <c r="G247" s="99">
        <f t="shared" si="99"/>
        <v>0</v>
      </c>
    </row>
    <row r="248" spans="1:7" hidden="1" x14ac:dyDescent="0.25">
      <c r="A248" s="100">
        <v>3225</v>
      </c>
      <c r="B248" s="101" t="s">
        <v>123</v>
      </c>
      <c r="C248" s="102">
        <v>0</v>
      </c>
      <c r="D248" s="102">
        <v>0</v>
      </c>
      <c r="E248" s="102">
        <v>0</v>
      </c>
      <c r="F248" s="102">
        <v>0</v>
      </c>
      <c r="G248" s="102">
        <v>0</v>
      </c>
    </row>
    <row r="249" spans="1:7" x14ac:dyDescent="0.25">
      <c r="A249" s="163" t="s">
        <v>252</v>
      </c>
      <c r="B249" s="164" t="s">
        <v>253</v>
      </c>
      <c r="C249" s="165">
        <f>C250</f>
        <v>800</v>
      </c>
      <c r="D249" s="165">
        <f t="shared" ref="D249:G253" si="100">D250</f>
        <v>1200</v>
      </c>
      <c r="E249" s="165">
        <f t="shared" si="100"/>
        <v>0</v>
      </c>
      <c r="F249" s="165">
        <f t="shared" si="100"/>
        <v>0</v>
      </c>
      <c r="G249" s="165">
        <f t="shared" si="100"/>
        <v>0</v>
      </c>
    </row>
    <row r="250" spans="1:7" x14ac:dyDescent="0.25">
      <c r="A250" s="112" t="s">
        <v>107</v>
      </c>
      <c r="B250" s="126" t="s">
        <v>108</v>
      </c>
      <c r="C250" s="159">
        <f>C251</f>
        <v>800</v>
      </c>
      <c r="D250" s="159">
        <f t="shared" si="100"/>
        <v>1200</v>
      </c>
      <c r="E250" s="159">
        <f t="shared" si="100"/>
        <v>0</v>
      </c>
      <c r="F250" s="159">
        <f t="shared" si="100"/>
        <v>0</v>
      </c>
      <c r="G250" s="159">
        <f t="shared" si="100"/>
        <v>0</v>
      </c>
    </row>
    <row r="251" spans="1:7" ht="26.25" x14ac:dyDescent="0.25">
      <c r="A251" s="114">
        <v>4</v>
      </c>
      <c r="B251" s="115" t="s">
        <v>12</v>
      </c>
      <c r="C251" s="160">
        <f>C252</f>
        <v>800</v>
      </c>
      <c r="D251" s="160">
        <f t="shared" si="100"/>
        <v>1200</v>
      </c>
      <c r="E251" s="160">
        <f t="shared" si="100"/>
        <v>0</v>
      </c>
      <c r="F251" s="160">
        <f t="shared" si="100"/>
        <v>0</v>
      </c>
      <c r="G251" s="160">
        <f t="shared" si="100"/>
        <v>0</v>
      </c>
    </row>
    <row r="252" spans="1:7" ht="39" x14ac:dyDescent="0.25">
      <c r="A252" s="116">
        <v>42</v>
      </c>
      <c r="B252" s="117" t="s">
        <v>168</v>
      </c>
      <c r="C252" s="158">
        <f>C253</f>
        <v>800</v>
      </c>
      <c r="D252" s="158">
        <f t="shared" si="100"/>
        <v>1200</v>
      </c>
      <c r="E252" s="158">
        <f t="shared" si="100"/>
        <v>0</v>
      </c>
      <c r="F252" s="158">
        <f t="shared" si="100"/>
        <v>0</v>
      </c>
      <c r="G252" s="158">
        <f t="shared" si="100"/>
        <v>0</v>
      </c>
    </row>
    <row r="253" spans="1:7" ht="26.25" hidden="1" x14ac:dyDescent="0.25">
      <c r="A253" s="118">
        <v>424</v>
      </c>
      <c r="B253" s="119" t="s">
        <v>196</v>
      </c>
      <c r="C253" s="99">
        <f>C254</f>
        <v>800</v>
      </c>
      <c r="D253" s="99">
        <f t="shared" si="100"/>
        <v>1200</v>
      </c>
      <c r="E253" s="99">
        <f t="shared" si="100"/>
        <v>0</v>
      </c>
      <c r="F253" s="99">
        <f t="shared" si="100"/>
        <v>0</v>
      </c>
      <c r="G253" s="99">
        <f t="shared" si="100"/>
        <v>0</v>
      </c>
    </row>
    <row r="254" spans="1:7" hidden="1" x14ac:dyDescent="0.25">
      <c r="A254" s="100">
        <v>4241</v>
      </c>
      <c r="B254" s="101" t="s">
        <v>197</v>
      </c>
      <c r="C254" s="102">
        <v>800</v>
      </c>
      <c r="D254" s="102">
        <v>1200</v>
      </c>
      <c r="E254" s="102">
        <v>0</v>
      </c>
      <c r="F254" s="102">
        <v>0</v>
      </c>
      <c r="G254" s="102">
        <v>0</v>
      </c>
    </row>
    <row r="255" spans="1:7" x14ac:dyDescent="0.25">
      <c r="A255" s="121" t="s">
        <v>149</v>
      </c>
      <c r="B255" s="132" t="s">
        <v>171</v>
      </c>
      <c r="C255" s="87">
        <f t="shared" ref="C255:G259" si="101">C256</f>
        <v>0</v>
      </c>
      <c r="D255" s="87">
        <f t="shared" si="101"/>
        <v>0</v>
      </c>
      <c r="E255" s="87">
        <f t="shared" si="101"/>
        <v>0</v>
      </c>
      <c r="F255" s="87">
        <f t="shared" si="101"/>
        <v>0</v>
      </c>
      <c r="G255" s="87">
        <f t="shared" si="101"/>
        <v>0</v>
      </c>
    </row>
    <row r="256" spans="1:7" x14ac:dyDescent="0.25">
      <c r="A256" s="112" t="s">
        <v>107</v>
      </c>
      <c r="B256" s="126" t="s">
        <v>108</v>
      </c>
      <c r="C256" s="90">
        <f t="shared" si="101"/>
        <v>0</v>
      </c>
      <c r="D256" s="90">
        <f t="shared" si="101"/>
        <v>0</v>
      </c>
      <c r="E256" s="90">
        <f t="shared" si="101"/>
        <v>0</v>
      </c>
      <c r="F256" s="90">
        <f t="shared" si="101"/>
        <v>0</v>
      </c>
      <c r="G256" s="90">
        <f t="shared" si="101"/>
        <v>0</v>
      </c>
    </row>
    <row r="257" spans="1:7" ht="26.25" x14ac:dyDescent="0.25">
      <c r="A257" s="114">
        <v>4</v>
      </c>
      <c r="B257" s="115" t="s">
        <v>12</v>
      </c>
      <c r="C257" s="93">
        <f t="shared" si="101"/>
        <v>0</v>
      </c>
      <c r="D257" s="93">
        <f t="shared" si="101"/>
        <v>0</v>
      </c>
      <c r="E257" s="93">
        <f t="shared" si="101"/>
        <v>0</v>
      </c>
      <c r="F257" s="93">
        <f t="shared" si="101"/>
        <v>0</v>
      </c>
      <c r="G257" s="93">
        <f t="shared" si="101"/>
        <v>0</v>
      </c>
    </row>
    <row r="258" spans="1:7" ht="26.25" x14ac:dyDescent="0.25">
      <c r="A258" s="116">
        <v>45</v>
      </c>
      <c r="B258" s="117" t="s">
        <v>74</v>
      </c>
      <c r="C258" s="96">
        <f t="shared" si="101"/>
        <v>0</v>
      </c>
      <c r="D258" s="96">
        <f t="shared" si="101"/>
        <v>0</v>
      </c>
      <c r="E258" s="96">
        <f t="shared" si="101"/>
        <v>0</v>
      </c>
      <c r="F258" s="96">
        <f t="shared" si="101"/>
        <v>0</v>
      </c>
      <c r="G258" s="96">
        <f t="shared" si="101"/>
        <v>0</v>
      </c>
    </row>
    <row r="259" spans="1:7" ht="26.25" hidden="1" x14ac:dyDescent="0.25">
      <c r="A259" s="118">
        <v>451</v>
      </c>
      <c r="B259" s="119" t="s">
        <v>109</v>
      </c>
      <c r="C259" s="99">
        <f t="shared" si="101"/>
        <v>0</v>
      </c>
      <c r="D259" s="99">
        <f t="shared" si="101"/>
        <v>0</v>
      </c>
      <c r="E259" s="99">
        <f t="shared" si="101"/>
        <v>0</v>
      </c>
      <c r="F259" s="99">
        <f t="shared" si="101"/>
        <v>0</v>
      </c>
      <c r="G259" s="99">
        <f t="shared" si="101"/>
        <v>0</v>
      </c>
    </row>
    <row r="260" spans="1:7" ht="26.25" hidden="1" x14ac:dyDescent="0.25">
      <c r="A260" s="100">
        <v>4511</v>
      </c>
      <c r="B260" s="101" t="s">
        <v>109</v>
      </c>
      <c r="C260" s="102">
        <v>0</v>
      </c>
      <c r="D260" s="103">
        <v>0</v>
      </c>
      <c r="E260" s="103">
        <v>0</v>
      </c>
      <c r="F260" s="103">
        <v>0</v>
      </c>
      <c r="G260" s="104">
        <v>0</v>
      </c>
    </row>
    <row r="261" spans="1:7" ht="26.25" x14ac:dyDescent="0.25">
      <c r="A261" s="131" t="s">
        <v>172</v>
      </c>
      <c r="B261" s="131" t="s">
        <v>173</v>
      </c>
      <c r="C261" s="84">
        <f t="shared" ref="C261:G266" si="102">C262</f>
        <v>6521.25</v>
      </c>
      <c r="D261" s="84">
        <f t="shared" si="102"/>
        <v>3167</v>
      </c>
      <c r="E261" s="84">
        <f t="shared" si="102"/>
        <v>0</v>
      </c>
      <c r="F261" s="84">
        <f t="shared" si="102"/>
        <v>0</v>
      </c>
      <c r="G261" s="84">
        <f t="shared" si="102"/>
        <v>0</v>
      </c>
    </row>
    <row r="262" spans="1:7" ht="26.25" x14ac:dyDescent="0.25">
      <c r="A262" s="134" t="s">
        <v>114</v>
      </c>
      <c r="B262" s="134" t="s">
        <v>173</v>
      </c>
      <c r="C262" s="87">
        <f t="shared" si="102"/>
        <v>6521.25</v>
      </c>
      <c r="D262" s="87">
        <f t="shared" si="102"/>
        <v>3167</v>
      </c>
      <c r="E262" s="87">
        <f t="shared" si="102"/>
        <v>0</v>
      </c>
      <c r="F262" s="87">
        <f t="shared" si="102"/>
        <v>0</v>
      </c>
      <c r="G262" s="87">
        <f t="shared" si="102"/>
        <v>0</v>
      </c>
    </row>
    <row r="263" spans="1:7" x14ac:dyDescent="0.25">
      <c r="A263" s="112" t="s">
        <v>107</v>
      </c>
      <c r="B263" s="126" t="s">
        <v>108</v>
      </c>
      <c r="C263" s="90">
        <f t="shared" si="102"/>
        <v>6521.25</v>
      </c>
      <c r="D263" s="90">
        <f t="shared" si="102"/>
        <v>3167</v>
      </c>
      <c r="E263" s="90">
        <f t="shared" si="102"/>
        <v>0</v>
      </c>
      <c r="F263" s="90">
        <f t="shared" si="102"/>
        <v>0</v>
      </c>
      <c r="G263" s="90">
        <f t="shared" si="102"/>
        <v>0</v>
      </c>
    </row>
    <row r="264" spans="1:7" x14ac:dyDescent="0.25">
      <c r="A264" s="135">
        <v>3</v>
      </c>
      <c r="B264" s="92" t="s">
        <v>100</v>
      </c>
      <c r="C264" s="93">
        <f t="shared" si="102"/>
        <v>6521.25</v>
      </c>
      <c r="D264" s="93">
        <f t="shared" si="102"/>
        <v>3167</v>
      </c>
      <c r="E264" s="93">
        <f t="shared" si="102"/>
        <v>0</v>
      </c>
      <c r="F264" s="93">
        <f t="shared" si="102"/>
        <v>0</v>
      </c>
      <c r="G264" s="93">
        <f t="shared" si="102"/>
        <v>0</v>
      </c>
    </row>
    <row r="265" spans="1:7" x14ac:dyDescent="0.25">
      <c r="A265" s="94">
        <v>32</v>
      </c>
      <c r="B265" s="95" t="s">
        <v>21</v>
      </c>
      <c r="C265" s="96">
        <f t="shared" si="102"/>
        <v>6521.25</v>
      </c>
      <c r="D265" s="96">
        <f t="shared" si="102"/>
        <v>3167</v>
      </c>
      <c r="E265" s="96">
        <f t="shared" si="102"/>
        <v>0</v>
      </c>
      <c r="F265" s="96">
        <f t="shared" si="102"/>
        <v>0</v>
      </c>
      <c r="G265" s="96">
        <f t="shared" si="102"/>
        <v>0</v>
      </c>
    </row>
    <row r="266" spans="1:7" hidden="1" x14ac:dyDescent="0.25">
      <c r="A266" s="97">
        <v>323</v>
      </c>
      <c r="B266" s="98" t="s">
        <v>125</v>
      </c>
      <c r="C266" s="99">
        <f t="shared" si="102"/>
        <v>6521.25</v>
      </c>
      <c r="D266" s="99">
        <f t="shared" si="102"/>
        <v>3167</v>
      </c>
      <c r="E266" s="99">
        <f t="shared" si="102"/>
        <v>0</v>
      </c>
      <c r="F266" s="99">
        <f t="shared" si="102"/>
        <v>0</v>
      </c>
      <c r="G266" s="99">
        <f t="shared" si="102"/>
        <v>0</v>
      </c>
    </row>
    <row r="267" spans="1:7" ht="26.25" hidden="1" x14ac:dyDescent="0.25">
      <c r="A267" s="100">
        <v>3232</v>
      </c>
      <c r="B267" s="101" t="s">
        <v>144</v>
      </c>
      <c r="C267" s="102">
        <v>6521.25</v>
      </c>
      <c r="D267" s="103">
        <v>3167</v>
      </c>
      <c r="E267" s="161">
        <v>0</v>
      </c>
      <c r="F267" s="161">
        <v>0</v>
      </c>
      <c r="G267" s="161">
        <v>0</v>
      </c>
    </row>
    <row r="268" spans="1:7" ht="26.25" x14ac:dyDescent="0.25">
      <c r="A268" s="123" t="s">
        <v>218</v>
      </c>
      <c r="B268" s="124" t="s">
        <v>174</v>
      </c>
      <c r="C268" s="106">
        <f t="shared" ref="C268:G269" si="103">C269</f>
        <v>2490066.0299999998</v>
      </c>
      <c r="D268" s="106">
        <f t="shared" si="103"/>
        <v>2753666</v>
      </c>
      <c r="E268" s="106">
        <f t="shared" si="103"/>
        <v>3248535</v>
      </c>
      <c r="F268" s="106">
        <f t="shared" si="103"/>
        <v>3246535</v>
      </c>
      <c r="G268" s="106">
        <f t="shared" si="103"/>
        <v>3246535</v>
      </c>
    </row>
    <row r="269" spans="1:7" ht="26.25" x14ac:dyDescent="0.25">
      <c r="A269" s="120" t="s">
        <v>219</v>
      </c>
      <c r="B269" s="120" t="s">
        <v>175</v>
      </c>
      <c r="C269" s="107">
        <f t="shared" si="103"/>
        <v>2490066.0299999998</v>
      </c>
      <c r="D269" s="107">
        <f t="shared" si="103"/>
        <v>2753666</v>
      </c>
      <c r="E269" s="107">
        <f t="shared" si="103"/>
        <v>3248535</v>
      </c>
      <c r="F269" s="107">
        <f t="shared" si="103"/>
        <v>3246535</v>
      </c>
      <c r="G269" s="107">
        <f t="shared" si="103"/>
        <v>3246535</v>
      </c>
    </row>
    <row r="270" spans="1:7" ht="26.25" x14ac:dyDescent="0.25">
      <c r="A270" s="131" t="s">
        <v>220</v>
      </c>
      <c r="B270" s="131" t="s">
        <v>175</v>
      </c>
      <c r="C270" s="84">
        <f>C271+C340+C362+C368+C379+C438+C469+C481+C521+C529+C535+C563+C584</f>
        <v>2490066.0299999998</v>
      </c>
      <c r="D270" s="84">
        <f t="shared" ref="D270:G270" si="104">D271+D340+D362+D368+D379+D438+D469+D481+D521+D529+D535+D563+D584</f>
        <v>2753666</v>
      </c>
      <c r="E270" s="84">
        <f t="shared" si="104"/>
        <v>3248535</v>
      </c>
      <c r="F270" s="84">
        <f t="shared" si="104"/>
        <v>3246535</v>
      </c>
      <c r="G270" s="84">
        <f t="shared" si="104"/>
        <v>3246535</v>
      </c>
    </row>
    <row r="271" spans="1:7" x14ac:dyDescent="0.25">
      <c r="A271" s="121" t="s">
        <v>114</v>
      </c>
      <c r="B271" s="110" t="s">
        <v>10</v>
      </c>
      <c r="C271" s="87">
        <f>C272+C296+C314+C319+C335</f>
        <v>69357.600000000006</v>
      </c>
      <c r="D271" s="87">
        <f t="shared" ref="D271:G271" si="105">D272+D296+D314+D319+D335</f>
        <v>60836</v>
      </c>
      <c r="E271" s="87">
        <f t="shared" si="105"/>
        <v>91650</v>
      </c>
      <c r="F271" s="87">
        <f t="shared" si="105"/>
        <v>90650</v>
      </c>
      <c r="G271" s="87">
        <f t="shared" si="105"/>
        <v>90650</v>
      </c>
    </row>
    <row r="272" spans="1:7" x14ac:dyDescent="0.25">
      <c r="A272" s="112" t="s">
        <v>176</v>
      </c>
      <c r="B272" s="136" t="s">
        <v>177</v>
      </c>
      <c r="C272" s="90">
        <f t="shared" ref="C272:G272" si="106">C273</f>
        <v>6987.18</v>
      </c>
      <c r="D272" s="90">
        <f>D273</f>
        <v>2686</v>
      </c>
      <c r="E272" s="90">
        <f t="shared" si="106"/>
        <v>3000</v>
      </c>
      <c r="F272" s="90">
        <f t="shared" si="106"/>
        <v>3000</v>
      </c>
      <c r="G272" s="90">
        <f t="shared" si="106"/>
        <v>3000</v>
      </c>
    </row>
    <row r="273" spans="1:7" x14ac:dyDescent="0.25">
      <c r="A273" s="114">
        <v>3</v>
      </c>
      <c r="B273" s="122" t="s">
        <v>100</v>
      </c>
      <c r="C273" s="93">
        <f>C274+C293</f>
        <v>6987.18</v>
      </c>
      <c r="D273" s="93">
        <f t="shared" ref="D273:G273" si="107">D274+D293</f>
        <v>2686</v>
      </c>
      <c r="E273" s="93">
        <f t="shared" si="107"/>
        <v>3000</v>
      </c>
      <c r="F273" s="93">
        <f t="shared" si="107"/>
        <v>3000</v>
      </c>
      <c r="G273" s="93">
        <f t="shared" si="107"/>
        <v>3000</v>
      </c>
    </row>
    <row r="274" spans="1:7" x14ac:dyDescent="0.25">
      <c r="A274" s="116">
        <v>32</v>
      </c>
      <c r="B274" s="117" t="s">
        <v>21</v>
      </c>
      <c r="C274" s="96">
        <f t="shared" ref="C274:G274" si="108">C275+C279+C284+C290</f>
        <v>6987.18</v>
      </c>
      <c r="D274" s="96">
        <f t="shared" si="108"/>
        <v>2685</v>
      </c>
      <c r="E274" s="96">
        <f t="shared" si="108"/>
        <v>2999</v>
      </c>
      <c r="F274" s="96">
        <f t="shared" si="108"/>
        <v>2999</v>
      </c>
      <c r="G274" s="96">
        <f t="shared" si="108"/>
        <v>2999</v>
      </c>
    </row>
    <row r="275" spans="1:7" hidden="1" x14ac:dyDescent="0.25">
      <c r="A275" s="118">
        <v>321</v>
      </c>
      <c r="B275" s="119" t="s">
        <v>117</v>
      </c>
      <c r="C275" s="99">
        <f t="shared" ref="C275:G275" si="109">SUM(C276:C278)</f>
        <v>1291.0999999999999</v>
      </c>
      <c r="D275" s="99">
        <f t="shared" si="109"/>
        <v>70</v>
      </c>
      <c r="E275" s="99">
        <f t="shared" si="109"/>
        <v>250</v>
      </c>
      <c r="F275" s="99">
        <f t="shared" si="109"/>
        <v>250</v>
      </c>
      <c r="G275" s="99">
        <f t="shared" si="109"/>
        <v>250</v>
      </c>
    </row>
    <row r="276" spans="1:7" hidden="1" x14ac:dyDescent="0.25">
      <c r="A276" s="100">
        <v>3211</v>
      </c>
      <c r="B276" s="101" t="s">
        <v>118</v>
      </c>
      <c r="C276" s="102">
        <v>1245.0999999999999</v>
      </c>
      <c r="D276" s="103">
        <v>35</v>
      </c>
      <c r="E276" s="103">
        <v>200</v>
      </c>
      <c r="F276" s="103">
        <v>200</v>
      </c>
      <c r="G276" s="103">
        <v>200</v>
      </c>
    </row>
    <row r="277" spans="1:7" hidden="1" x14ac:dyDescent="0.25">
      <c r="A277" s="100">
        <v>3213</v>
      </c>
      <c r="B277" s="101" t="s">
        <v>119</v>
      </c>
      <c r="C277" s="102">
        <v>30</v>
      </c>
      <c r="D277" s="103">
        <v>0</v>
      </c>
      <c r="E277" s="103">
        <v>0</v>
      </c>
      <c r="F277" s="103">
        <v>0</v>
      </c>
      <c r="G277" s="103">
        <v>0</v>
      </c>
    </row>
    <row r="278" spans="1:7" hidden="1" x14ac:dyDescent="0.25">
      <c r="A278" s="100">
        <v>3214</v>
      </c>
      <c r="B278" s="101" t="s">
        <v>120</v>
      </c>
      <c r="C278" s="102">
        <v>16</v>
      </c>
      <c r="D278" s="103">
        <v>35</v>
      </c>
      <c r="E278" s="103">
        <v>50</v>
      </c>
      <c r="F278" s="103">
        <v>50</v>
      </c>
      <c r="G278" s="103">
        <v>50</v>
      </c>
    </row>
    <row r="279" spans="1:7" hidden="1" x14ac:dyDescent="0.25">
      <c r="A279" s="118">
        <v>322</v>
      </c>
      <c r="B279" s="119" t="s">
        <v>101</v>
      </c>
      <c r="C279" s="99">
        <f t="shared" ref="C279:G279" si="110">SUM(C280:C283)</f>
        <v>2767.1600000000003</v>
      </c>
      <c r="D279" s="99">
        <f t="shared" si="110"/>
        <v>2100</v>
      </c>
      <c r="E279" s="99">
        <f t="shared" si="110"/>
        <v>2150</v>
      </c>
      <c r="F279" s="99">
        <f t="shared" si="110"/>
        <v>2150</v>
      </c>
      <c r="G279" s="99">
        <f t="shared" si="110"/>
        <v>2150</v>
      </c>
    </row>
    <row r="280" spans="1:7" hidden="1" x14ac:dyDescent="0.25">
      <c r="A280" s="100">
        <v>3221</v>
      </c>
      <c r="B280" s="101" t="s">
        <v>121</v>
      </c>
      <c r="C280" s="102">
        <v>509.26</v>
      </c>
      <c r="D280" s="103">
        <v>50</v>
      </c>
      <c r="E280" s="103">
        <v>100</v>
      </c>
      <c r="F280" s="103">
        <v>100</v>
      </c>
      <c r="G280" s="103">
        <v>100</v>
      </c>
    </row>
    <row r="281" spans="1:7" hidden="1" x14ac:dyDescent="0.25">
      <c r="A281" s="100">
        <v>3223</v>
      </c>
      <c r="B281" s="101" t="s">
        <v>122</v>
      </c>
      <c r="C281" s="102">
        <v>1507.72</v>
      </c>
      <c r="D281" s="103">
        <v>1500</v>
      </c>
      <c r="E281" s="103">
        <v>1500</v>
      </c>
      <c r="F281" s="103">
        <v>1500</v>
      </c>
      <c r="G281" s="103">
        <v>1500</v>
      </c>
    </row>
    <row r="282" spans="1:7" ht="26.25" hidden="1" x14ac:dyDescent="0.25">
      <c r="A282" s="100">
        <v>3224</v>
      </c>
      <c r="B282" s="101" t="s">
        <v>143</v>
      </c>
      <c r="C282" s="102">
        <v>146.82</v>
      </c>
      <c r="D282" s="103">
        <v>50</v>
      </c>
      <c r="E282" s="103">
        <v>50</v>
      </c>
      <c r="F282" s="103">
        <v>50</v>
      </c>
      <c r="G282" s="103">
        <v>50</v>
      </c>
    </row>
    <row r="283" spans="1:7" hidden="1" x14ac:dyDescent="0.25">
      <c r="A283" s="100">
        <v>3225</v>
      </c>
      <c r="B283" s="101" t="s">
        <v>123</v>
      </c>
      <c r="C283" s="102">
        <v>603.36</v>
      </c>
      <c r="D283" s="103">
        <v>500</v>
      </c>
      <c r="E283" s="103">
        <v>500</v>
      </c>
      <c r="F283" s="103">
        <v>500</v>
      </c>
      <c r="G283" s="103">
        <v>500</v>
      </c>
    </row>
    <row r="284" spans="1:7" hidden="1" x14ac:dyDescent="0.25">
      <c r="A284" s="118">
        <v>323</v>
      </c>
      <c r="B284" s="119" t="s">
        <v>125</v>
      </c>
      <c r="C284" s="99">
        <f t="shared" ref="C284:G284" si="111">SUM(C285:C289)</f>
        <v>782.89</v>
      </c>
      <c r="D284" s="99">
        <f t="shared" si="111"/>
        <v>115</v>
      </c>
      <c r="E284" s="99">
        <f t="shared" si="111"/>
        <v>149</v>
      </c>
      <c r="F284" s="99">
        <f t="shared" si="111"/>
        <v>149</v>
      </c>
      <c r="G284" s="99">
        <f t="shared" si="111"/>
        <v>149</v>
      </c>
    </row>
    <row r="285" spans="1:7" hidden="1" x14ac:dyDescent="0.25">
      <c r="A285" s="100">
        <v>3231</v>
      </c>
      <c r="B285" s="101" t="s">
        <v>126</v>
      </c>
      <c r="C285" s="102">
        <v>428.64</v>
      </c>
      <c r="D285" s="103">
        <v>70</v>
      </c>
      <c r="E285" s="103">
        <v>104</v>
      </c>
      <c r="F285" s="103">
        <v>104</v>
      </c>
      <c r="G285" s="103">
        <v>104</v>
      </c>
    </row>
    <row r="286" spans="1:7" ht="26.25" hidden="1" x14ac:dyDescent="0.25">
      <c r="A286" s="100">
        <v>3232</v>
      </c>
      <c r="B286" s="101" t="s">
        <v>144</v>
      </c>
      <c r="C286" s="102">
        <v>12</v>
      </c>
      <c r="D286" s="103">
        <v>10</v>
      </c>
      <c r="E286" s="103">
        <v>10</v>
      </c>
      <c r="F286" s="103">
        <v>10</v>
      </c>
      <c r="G286" s="103">
        <v>10</v>
      </c>
    </row>
    <row r="287" spans="1:7" hidden="1" x14ac:dyDescent="0.25">
      <c r="A287" s="100">
        <v>3235</v>
      </c>
      <c r="B287" s="101" t="s">
        <v>129</v>
      </c>
      <c r="C287" s="102">
        <v>59.9</v>
      </c>
      <c r="D287" s="103">
        <v>0</v>
      </c>
      <c r="E287" s="103">
        <v>0</v>
      </c>
      <c r="F287" s="103">
        <v>0</v>
      </c>
      <c r="G287" s="103">
        <v>0</v>
      </c>
    </row>
    <row r="288" spans="1:7" hidden="1" x14ac:dyDescent="0.25">
      <c r="A288" s="100">
        <v>3237</v>
      </c>
      <c r="B288" s="101" t="s">
        <v>131</v>
      </c>
      <c r="C288" s="102">
        <v>250</v>
      </c>
      <c r="D288" s="103">
        <v>0</v>
      </c>
      <c r="E288" s="103">
        <v>0</v>
      </c>
      <c r="F288" s="103">
        <v>0</v>
      </c>
      <c r="G288" s="103">
        <v>0</v>
      </c>
    </row>
    <row r="289" spans="1:7" hidden="1" x14ac:dyDescent="0.25">
      <c r="A289" s="100">
        <v>3239</v>
      </c>
      <c r="B289" s="101" t="s">
        <v>133</v>
      </c>
      <c r="C289" s="102">
        <v>32.35</v>
      </c>
      <c r="D289" s="103">
        <v>35</v>
      </c>
      <c r="E289" s="103">
        <v>35</v>
      </c>
      <c r="F289" s="103">
        <v>35</v>
      </c>
      <c r="G289" s="103">
        <v>35</v>
      </c>
    </row>
    <row r="290" spans="1:7" ht="26.25" hidden="1" x14ac:dyDescent="0.25">
      <c r="A290" s="118">
        <v>329</v>
      </c>
      <c r="B290" s="119" t="s">
        <v>134</v>
      </c>
      <c r="C290" s="99">
        <f t="shared" ref="C290:G290" si="112">SUM(C291:C292)</f>
        <v>2146.0300000000002</v>
      </c>
      <c r="D290" s="99">
        <f t="shared" si="112"/>
        <v>400</v>
      </c>
      <c r="E290" s="99">
        <f t="shared" si="112"/>
        <v>450</v>
      </c>
      <c r="F290" s="99">
        <f t="shared" si="112"/>
        <v>450</v>
      </c>
      <c r="G290" s="99">
        <f t="shared" si="112"/>
        <v>450</v>
      </c>
    </row>
    <row r="291" spans="1:7" hidden="1" x14ac:dyDescent="0.25">
      <c r="A291" s="100">
        <v>3293</v>
      </c>
      <c r="B291" s="101" t="s">
        <v>136</v>
      </c>
      <c r="C291" s="102">
        <v>35.03</v>
      </c>
      <c r="D291" s="103">
        <v>100</v>
      </c>
      <c r="E291" s="103">
        <v>100</v>
      </c>
      <c r="F291" s="103">
        <v>100</v>
      </c>
      <c r="G291" s="103">
        <v>100</v>
      </c>
    </row>
    <row r="292" spans="1:7" ht="26.25" hidden="1" x14ac:dyDescent="0.25">
      <c r="A292" s="100">
        <v>3299</v>
      </c>
      <c r="B292" s="101" t="s">
        <v>134</v>
      </c>
      <c r="C292" s="102">
        <v>2111</v>
      </c>
      <c r="D292" s="103">
        <v>300</v>
      </c>
      <c r="E292" s="103">
        <v>350</v>
      </c>
      <c r="F292" s="103">
        <v>350</v>
      </c>
      <c r="G292" s="103">
        <v>350</v>
      </c>
    </row>
    <row r="293" spans="1:7" x14ac:dyDescent="0.25">
      <c r="A293" s="116">
        <v>34</v>
      </c>
      <c r="B293" s="117" t="s">
        <v>139</v>
      </c>
      <c r="C293" s="96">
        <f t="shared" ref="C293:G294" si="113">C294</f>
        <v>0</v>
      </c>
      <c r="D293" s="96">
        <f t="shared" si="113"/>
        <v>1</v>
      </c>
      <c r="E293" s="96">
        <f t="shared" si="113"/>
        <v>1</v>
      </c>
      <c r="F293" s="96">
        <f t="shared" si="113"/>
        <v>1</v>
      </c>
      <c r="G293" s="96">
        <f t="shared" si="113"/>
        <v>1</v>
      </c>
    </row>
    <row r="294" spans="1:7" hidden="1" x14ac:dyDescent="0.25">
      <c r="A294" s="118">
        <v>343</v>
      </c>
      <c r="B294" s="119" t="s">
        <v>140</v>
      </c>
      <c r="C294" s="99">
        <f t="shared" si="113"/>
        <v>0</v>
      </c>
      <c r="D294" s="99">
        <f t="shared" si="113"/>
        <v>1</v>
      </c>
      <c r="E294" s="99">
        <f t="shared" si="113"/>
        <v>1</v>
      </c>
      <c r="F294" s="99">
        <f t="shared" si="113"/>
        <v>1</v>
      </c>
      <c r="G294" s="99">
        <f t="shared" si="113"/>
        <v>1</v>
      </c>
    </row>
    <row r="295" spans="1:7" hidden="1" x14ac:dyDescent="0.25">
      <c r="A295" s="100">
        <v>3433</v>
      </c>
      <c r="B295" s="101" t="s">
        <v>221</v>
      </c>
      <c r="C295" s="102">
        <v>0</v>
      </c>
      <c r="D295" s="102">
        <v>1</v>
      </c>
      <c r="E295" s="102">
        <v>1</v>
      </c>
      <c r="F295" s="102">
        <v>1</v>
      </c>
      <c r="G295" s="102">
        <v>1</v>
      </c>
    </row>
    <row r="296" spans="1:7" x14ac:dyDescent="0.25">
      <c r="A296" s="137" t="s">
        <v>178</v>
      </c>
      <c r="B296" s="138" t="s">
        <v>179</v>
      </c>
      <c r="C296" s="90">
        <f t="shared" ref="C296:G297" si="114">C297</f>
        <v>29383.300000000003</v>
      </c>
      <c r="D296" s="90">
        <f t="shared" si="114"/>
        <v>29600</v>
      </c>
      <c r="E296" s="90">
        <f t="shared" si="114"/>
        <v>28650</v>
      </c>
      <c r="F296" s="90">
        <f t="shared" si="114"/>
        <v>28650</v>
      </c>
      <c r="G296" s="90">
        <f t="shared" si="114"/>
        <v>28650</v>
      </c>
    </row>
    <row r="297" spans="1:7" x14ac:dyDescent="0.25">
      <c r="A297" s="114">
        <v>3</v>
      </c>
      <c r="B297" s="122" t="s">
        <v>100</v>
      </c>
      <c r="C297" s="93">
        <f t="shared" si="114"/>
        <v>29383.300000000003</v>
      </c>
      <c r="D297" s="93">
        <f t="shared" si="114"/>
        <v>29600</v>
      </c>
      <c r="E297" s="93">
        <f t="shared" si="114"/>
        <v>28650</v>
      </c>
      <c r="F297" s="93">
        <f t="shared" si="114"/>
        <v>28650</v>
      </c>
      <c r="G297" s="93">
        <f t="shared" si="114"/>
        <v>28650</v>
      </c>
    </row>
    <row r="298" spans="1:7" x14ac:dyDescent="0.25">
      <c r="A298" s="116">
        <v>32</v>
      </c>
      <c r="B298" s="117" t="s">
        <v>21</v>
      </c>
      <c r="C298" s="96">
        <f t="shared" ref="C298:G298" si="115">C299+C302+C307+C311</f>
        <v>29383.300000000003</v>
      </c>
      <c r="D298" s="96">
        <f t="shared" si="115"/>
        <v>29600</v>
      </c>
      <c r="E298" s="96">
        <f t="shared" si="115"/>
        <v>28650</v>
      </c>
      <c r="F298" s="96">
        <f t="shared" si="115"/>
        <v>28650</v>
      </c>
      <c r="G298" s="96">
        <f t="shared" si="115"/>
        <v>28650</v>
      </c>
    </row>
    <row r="299" spans="1:7" hidden="1" x14ac:dyDescent="0.25">
      <c r="A299" s="118">
        <v>321</v>
      </c>
      <c r="B299" s="119" t="s">
        <v>117</v>
      </c>
      <c r="C299" s="99">
        <f t="shared" ref="C299:G299" si="116">SUM(C300:C301)</f>
        <v>2015.45</v>
      </c>
      <c r="D299" s="99">
        <f t="shared" si="116"/>
        <v>2800</v>
      </c>
      <c r="E299" s="99">
        <f t="shared" si="116"/>
        <v>1100</v>
      </c>
      <c r="F299" s="99">
        <f t="shared" si="116"/>
        <v>1100</v>
      </c>
      <c r="G299" s="99">
        <f t="shared" si="116"/>
        <v>1100</v>
      </c>
    </row>
    <row r="300" spans="1:7" hidden="1" x14ac:dyDescent="0.25">
      <c r="A300" s="100">
        <v>3211</v>
      </c>
      <c r="B300" s="101" t="s">
        <v>118</v>
      </c>
      <c r="C300" s="102">
        <v>2015.45</v>
      </c>
      <c r="D300" s="103">
        <v>2700</v>
      </c>
      <c r="E300" s="103">
        <v>1000</v>
      </c>
      <c r="F300" s="103">
        <v>1000</v>
      </c>
      <c r="G300" s="103">
        <v>1000</v>
      </c>
    </row>
    <row r="301" spans="1:7" hidden="1" x14ac:dyDescent="0.25">
      <c r="A301" s="100">
        <v>3213</v>
      </c>
      <c r="B301" s="101" t="s">
        <v>119</v>
      </c>
      <c r="C301" s="102">
        <v>0</v>
      </c>
      <c r="D301" s="103">
        <v>100</v>
      </c>
      <c r="E301" s="103">
        <v>100</v>
      </c>
      <c r="F301" s="103">
        <v>100</v>
      </c>
      <c r="G301" s="103">
        <v>100</v>
      </c>
    </row>
    <row r="302" spans="1:7" hidden="1" x14ac:dyDescent="0.25">
      <c r="A302" s="118">
        <v>322</v>
      </c>
      <c r="B302" s="119" t="s">
        <v>101</v>
      </c>
      <c r="C302" s="99">
        <f t="shared" ref="C302:G302" si="117">SUM(C303:C306)</f>
        <v>1615.5500000000002</v>
      </c>
      <c r="D302" s="99">
        <f t="shared" si="117"/>
        <v>1700</v>
      </c>
      <c r="E302" s="99">
        <f t="shared" si="117"/>
        <v>1450</v>
      </c>
      <c r="F302" s="99">
        <f t="shared" si="117"/>
        <v>1450</v>
      </c>
      <c r="G302" s="99">
        <f t="shared" si="117"/>
        <v>1450</v>
      </c>
    </row>
    <row r="303" spans="1:7" hidden="1" x14ac:dyDescent="0.25">
      <c r="A303" s="100">
        <v>3221</v>
      </c>
      <c r="B303" s="101" t="s">
        <v>121</v>
      </c>
      <c r="C303" s="102">
        <v>918.82</v>
      </c>
      <c r="D303" s="103">
        <v>950</v>
      </c>
      <c r="E303" s="103">
        <v>500</v>
      </c>
      <c r="F303" s="103">
        <v>500</v>
      </c>
      <c r="G303" s="103">
        <v>500</v>
      </c>
    </row>
    <row r="304" spans="1:7" ht="26.25" hidden="1" x14ac:dyDescent="0.25">
      <c r="A304" s="100">
        <v>3224</v>
      </c>
      <c r="B304" s="101" t="s">
        <v>143</v>
      </c>
      <c r="C304" s="102">
        <v>129.05000000000001</v>
      </c>
      <c r="D304" s="103">
        <v>150</v>
      </c>
      <c r="E304" s="103">
        <v>150</v>
      </c>
      <c r="F304" s="103">
        <v>150</v>
      </c>
      <c r="G304" s="103">
        <v>150</v>
      </c>
    </row>
    <row r="305" spans="1:7" hidden="1" x14ac:dyDescent="0.25">
      <c r="A305" s="100">
        <v>3225</v>
      </c>
      <c r="B305" s="101" t="s">
        <v>123</v>
      </c>
      <c r="C305" s="102">
        <v>464.23</v>
      </c>
      <c r="D305" s="103">
        <v>600</v>
      </c>
      <c r="E305" s="103">
        <v>600</v>
      </c>
      <c r="F305" s="103">
        <v>600</v>
      </c>
      <c r="G305" s="103">
        <v>600</v>
      </c>
    </row>
    <row r="306" spans="1:7" ht="26.25" hidden="1" x14ac:dyDescent="0.25">
      <c r="A306" s="100">
        <v>3227</v>
      </c>
      <c r="B306" s="101" t="s">
        <v>124</v>
      </c>
      <c r="C306" s="102">
        <v>103.45</v>
      </c>
      <c r="D306" s="103">
        <v>0</v>
      </c>
      <c r="E306" s="103">
        <v>200</v>
      </c>
      <c r="F306" s="103">
        <v>200</v>
      </c>
      <c r="G306" s="103">
        <v>200</v>
      </c>
    </row>
    <row r="307" spans="1:7" hidden="1" x14ac:dyDescent="0.25">
      <c r="A307" s="118">
        <v>323</v>
      </c>
      <c r="B307" s="119" t="s">
        <v>125</v>
      </c>
      <c r="C307" s="99">
        <f t="shared" ref="C307:G307" si="118">SUM(C308:C310)</f>
        <v>578.19000000000005</v>
      </c>
      <c r="D307" s="99">
        <f t="shared" si="118"/>
        <v>2900</v>
      </c>
      <c r="E307" s="99">
        <f t="shared" si="118"/>
        <v>2800</v>
      </c>
      <c r="F307" s="99">
        <f t="shared" si="118"/>
        <v>2800</v>
      </c>
      <c r="G307" s="99">
        <f t="shared" si="118"/>
        <v>2800</v>
      </c>
    </row>
    <row r="308" spans="1:7" hidden="1" x14ac:dyDescent="0.25">
      <c r="A308" s="100">
        <v>3231</v>
      </c>
      <c r="B308" s="101" t="s">
        <v>126</v>
      </c>
      <c r="C308" s="102">
        <v>578.19000000000005</v>
      </c>
      <c r="D308" s="103">
        <v>1100</v>
      </c>
      <c r="E308" s="103">
        <v>1000</v>
      </c>
      <c r="F308" s="103">
        <v>1000</v>
      </c>
      <c r="G308" s="103">
        <v>1000</v>
      </c>
    </row>
    <row r="309" spans="1:7" ht="26.25" hidden="1" x14ac:dyDescent="0.25">
      <c r="A309" s="100">
        <v>3232</v>
      </c>
      <c r="B309" s="101" t="s">
        <v>144</v>
      </c>
      <c r="C309" s="102">
        <v>0</v>
      </c>
      <c r="D309" s="103">
        <v>600</v>
      </c>
      <c r="E309" s="103">
        <v>600</v>
      </c>
      <c r="F309" s="103">
        <v>600</v>
      </c>
      <c r="G309" s="103">
        <v>600</v>
      </c>
    </row>
    <row r="310" spans="1:7" hidden="1" x14ac:dyDescent="0.25">
      <c r="A310" s="100">
        <v>3239</v>
      </c>
      <c r="B310" s="101" t="s">
        <v>133</v>
      </c>
      <c r="C310" s="102">
        <v>0</v>
      </c>
      <c r="D310" s="103">
        <v>1200</v>
      </c>
      <c r="E310" s="103">
        <v>1200</v>
      </c>
      <c r="F310" s="103">
        <v>1200</v>
      </c>
      <c r="G310" s="103">
        <v>1200</v>
      </c>
    </row>
    <row r="311" spans="1:7" ht="26.25" hidden="1" x14ac:dyDescent="0.25">
      <c r="A311" s="118">
        <v>329</v>
      </c>
      <c r="B311" s="119" t="s">
        <v>134</v>
      </c>
      <c r="C311" s="99">
        <f t="shared" ref="C311:G311" si="119">SUM(C312:C313)</f>
        <v>25174.11</v>
      </c>
      <c r="D311" s="99">
        <f t="shared" si="119"/>
        <v>22200</v>
      </c>
      <c r="E311" s="99">
        <f t="shared" si="119"/>
        <v>23300</v>
      </c>
      <c r="F311" s="99">
        <f t="shared" si="119"/>
        <v>23300</v>
      </c>
      <c r="G311" s="99">
        <f t="shared" si="119"/>
        <v>23300</v>
      </c>
    </row>
    <row r="312" spans="1:7" hidden="1" x14ac:dyDescent="0.25">
      <c r="A312" s="139">
        <v>3292</v>
      </c>
      <c r="B312" s="101" t="s">
        <v>135</v>
      </c>
      <c r="C312" s="102">
        <v>2337</v>
      </c>
      <c r="D312" s="103">
        <v>1600</v>
      </c>
      <c r="E312" s="103">
        <v>2500</v>
      </c>
      <c r="F312" s="103">
        <v>2500</v>
      </c>
      <c r="G312" s="103">
        <v>2500</v>
      </c>
    </row>
    <row r="313" spans="1:7" ht="26.25" hidden="1" x14ac:dyDescent="0.25">
      <c r="A313" s="100">
        <v>3299</v>
      </c>
      <c r="B313" s="101" t="s">
        <v>134</v>
      </c>
      <c r="C313" s="102">
        <v>22837.11</v>
      </c>
      <c r="D313" s="103">
        <v>20600</v>
      </c>
      <c r="E313" s="103">
        <v>20800</v>
      </c>
      <c r="F313" s="103">
        <v>20800</v>
      </c>
      <c r="G313" s="103">
        <v>20800</v>
      </c>
    </row>
    <row r="314" spans="1:7" x14ac:dyDescent="0.25">
      <c r="A314" s="137" t="s">
        <v>241</v>
      </c>
      <c r="B314" s="138" t="s">
        <v>242</v>
      </c>
      <c r="C314" s="159">
        <f>C315</f>
        <v>0</v>
      </c>
      <c r="D314" s="159">
        <f t="shared" ref="D314:G317" si="120">D315</f>
        <v>1000</v>
      </c>
      <c r="E314" s="159">
        <f t="shared" si="120"/>
        <v>1000</v>
      </c>
      <c r="F314" s="159">
        <f t="shared" si="120"/>
        <v>0</v>
      </c>
      <c r="G314" s="159">
        <f t="shared" si="120"/>
        <v>0</v>
      </c>
    </row>
    <row r="315" spans="1:7" x14ac:dyDescent="0.25">
      <c r="A315" s="114">
        <v>3</v>
      </c>
      <c r="B315" s="122" t="s">
        <v>100</v>
      </c>
      <c r="C315" s="160">
        <f>C316</f>
        <v>0</v>
      </c>
      <c r="D315" s="160">
        <f t="shared" si="120"/>
        <v>1000</v>
      </c>
      <c r="E315" s="160">
        <f t="shared" si="120"/>
        <v>1000</v>
      </c>
      <c r="F315" s="160">
        <f t="shared" si="120"/>
        <v>0</v>
      </c>
      <c r="G315" s="160">
        <f t="shared" si="120"/>
        <v>0</v>
      </c>
    </row>
    <row r="316" spans="1:7" x14ac:dyDescent="0.25">
      <c r="A316" s="116">
        <v>32</v>
      </c>
      <c r="B316" s="117" t="s">
        <v>21</v>
      </c>
      <c r="C316" s="158">
        <f>C317</f>
        <v>0</v>
      </c>
      <c r="D316" s="158">
        <f t="shared" si="120"/>
        <v>1000</v>
      </c>
      <c r="E316" s="158">
        <f t="shared" si="120"/>
        <v>1000</v>
      </c>
      <c r="F316" s="158">
        <f t="shared" si="120"/>
        <v>0</v>
      </c>
      <c r="G316" s="158">
        <f t="shared" si="120"/>
        <v>0</v>
      </c>
    </row>
    <row r="317" spans="1:7" ht="26.25" hidden="1" x14ac:dyDescent="0.25">
      <c r="A317" s="118">
        <v>329</v>
      </c>
      <c r="B317" s="119" t="s">
        <v>134</v>
      </c>
      <c r="C317" s="99">
        <f>C318</f>
        <v>0</v>
      </c>
      <c r="D317" s="99">
        <f t="shared" si="120"/>
        <v>1000</v>
      </c>
      <c r="E317" s="99">
        <f t="shared" si="120"/>
        <v>1000</v>
      </c>
      <c r="F317" s="99">
        <f t="shared" si="120"/>
        <v>0</v>
      </c>
      <c r="G317" s="99">
        <f t="shared" si="120"/>
        <v>0</v>
      </c>
    </row>
    <row r="318" spans="1:7" ht="26.25" hidden="1" x14ac:dyDescent="0.25">
      <c r="A318" s="100">
        <v>3299</v>
      </c>
      <c r="B318" s="101" t="s">
        <v>134</v>
      </c>
      <c r="C318" s="102">
        <v>0</v>
      </c>
      <c r="D318" s="102">
        <v>1000</v>
      </c>
      <c r="E318" s="102">
        <v>1000</v>
      </c>
      <c r="F318" s="102">
        <v>0</v>
      </c>
      <c r="G318" s="102">
        <v>0</v>
      </c>
    </row>
    <row r="319" spans="1:7" x14ac:dyDescent="0.25">
      <c r="A319" s="137" t="s">
        <v>180</v>
      </c>
      <c r="B319" s="138" t="s">
        <v>181</v>
      </c>
      <c r="C319" s="90">
        <f t="shared" ref="C319:G320" si="121">C320</f>
        <v>32987.120000000003</v>
      </c>
      <c r="D319" s="90">
        <f t="shared" si="121"/>
        <v>27550</v>
      </c>
      <c r="E319" s="90">
        <f t="shared" si="121"/>
        <v>59000</v>
      </c>
      <c r="F319" s="90">
        <f t="shared" si="121"/>
        <v>59000</v>
      </c>
      <c r="G319" s="90">
        <f t="shared" si="121"/>
        <v>59000</v>
      </c>
    </row>
    <row r="320" spans="1:7" x14ac:dyDescent="0.25">
      <c r="A320" s="114">
        <v>3</v>
      </c>
      <c r="B320" s="122" t="s">
        <v>100</v>
      </c>
      <c r="C320" s="93">
        <f t="shared" si="121"/>
        <v>32987.120000000003</v>
      </c>
      <c r="D320" s="93">
        <f t="shared" si="121"/>
        <v>27550</v>
      </c>
      <c r="E320" s="93">
        <f t="shared" si="121"/>
        <v>59000</v>
      </c>
      <c r="F320" s="93">
        <f t="shared" si="121"/>
        <v>59000</v>
      </c>
      <c r="G320" s="93">
        <f t="shared" si="121"/>
        <v>59000</v>
      </c>
    </row>
    <row r="321" spans="1:7" x14ac:dyDescent="0.25">
      <c r="A321" s="116">
        <v>32</v>
      </c>
      <c r="B321" s="117" t="s">
        <v>21</v>
      </c>
      <c r="C321" s="96">
        <f>C322+C324+C327+C333</f>
        <v>32987.120000000003</v>
      </c>
      <c r="D321" s="96">
        <f t="shared" ref="D321:G321" si="122">D322+D324+D327+D333</f>
        <v>27550</v>
      </c>
      <c r="E321" s="96">
        <f t="shared" si="122"/>
        <v>59000</v>
      </c>
      <c r="F321" s="96">
        <f t="shared" si="122"/>
        <v>59000</v>
      </c>
      <c r="G321" s="96">
        <f t="shared" si="122"/>
        <v>59000</v>
      </c>
    </row>
    <row r="322" spans="1:7" hidden="1" x14ac:dyDescent="0.25">
      <c r="A322" s="118">
        <v>321</v>
      </c>
      <c r="B322" s="119" t="s">
        <v>117</v>
      </c>
      <c r="C322" s="167">
        <f>C323</f>
        <v>35</v>
      </c>
      <c r="D322" s="167">
        <f t="shared" ref="D322:G322" si="123">D323</f>
        <v>0</v>
      </c>
      <c r="E322" s="167">
        <f t="shared" si="123"/>
        <v>0</v>
      </c>
      <c r="F322" s="167">
        <f t="shared" si="123"/>
        <v>0</v>
      </c>
      <c r="G322" s="167">
        <f t="shared" si="123"/>
        <v>0</v>
      </c>
    </row>
    <row r="323" spans="1:7" hidden="1" x14ac:dyDescent="0.25">
      <c r="A323" s="100">
        <v>3213</v>
      </c>
      <c r="B323" s="101" t="s">
        <v>119</v>
      </c>
      <c r="C323" s="178">
        <v>35</v>
      </c>
      <c r="D323" s="178">
        <v>0</v>
      </c>
      <c r="E323" s="178">
        <v>0</v>
      </c>
      <c r="F323" s="178">
        <v>0</v>
      </c>
      <c r="G323" s="178">
        <v>0</v>
      </c>
    </row>
    <row r="324" spans="1:7" hidden="1" x14ac:dyDescent="0.25">
      <c r="A324" s="118">
        <v>322</v>
      </c>
      <c r="B324" s="119" t="s">
        <v>101</v>
      </c>
      <c r="C324" s="99">
        <f t="shared" ref="C324:G324" si="124">SUM(C325:C326)</f>
        <v>10.56</v>
      </c>
      <c r="D324" s="99">
        <f t="shared" si="124"/>
        <v>950</v>
      </c>
      <c r="E324" s="99">
        <f t="shared" si="124"/>
        <v>850</v>
      </c>
      <c r="F324" s="99">
        <f t="shared" si="124"/>
        <v>850</v>
      </c>
      <c r="G324" s="99">
        <f t="shared" si="124"/>
        <v>850</v>
      </c>
    </row>
    <row r="325" spans="1:7" hidden="1" x14ac:dyDescent="0.25">
      <c r="A325" s="100">
        <v>3221</v>
      </c>
      <c r="B325" s="101" t="s">
        <v>121</v>
      </c>
      <c r="C325" s="102">
        <v>10.56</v>
      </c>
      <c r="D325" s="103">
        <v>250</v>
      </c>
      <c r="E325" s="103">
        <v>150</v>
      </c>
      <c r="F325" s="103">
        <v>150</v>
      </c>
      <c r="G325" s="103">
        <v>150</v>
      </c>
    </row>
    <row r="326" spans="1:7" hidden="1" x14ac:dyDescent="0.25">
      <c r="A326" s="100">
        <v>3225</v>
      </c>
      <c r="B326" s="101" t="s">
        <v>123</v>
      </c>
      <c r="C326" s="102">
        <v>0</v>
      </c>
      <c r="D326" s="103">
        <v>700</v>
      </c>
      <c r="E326" s="103">
        <v>700</v>
      </c>
      <c r="F326" s="103">
        <v>700</v>
      </c>
      <c r="G326" s="103">
        <v>700</v>
      </c>
    </row>
    <row r="327" spans="1:7" hidden="1" x14ac:dyDescent="0.25">
      <c r="A327" s="118">
        <v>323</v>
      </c>
      <c r="B327" s="119" t="s">
        <v>125</v>
      </c>
      <c r="C327" s="99">
        <f t="shared" ref="C327:G327" si="125">SUM(C328:C332)</f>
        <v>4815.5</v>
      </c>
      <c r="D327" s="99">
        <f t="shared" si="125"/>
        <v>1600</v>
      </c>
      <c r="E327" s="99">
        <f t="shared" si="125"/>
        <v>33000</v>
      </c>
      <c r="F327" s="99">
        <f t="shared" si="125"/>
        <v>33000</v>
      </c>
      <c r="G327" s="99">
        <f t="shared" si="125"/>
        <v>33000</v>
      </c>
    </row>
    <row r="328" spans="1:7" hidden="1" x14ac:dyDescent="0.25">
      <c r="A328" s="100">
        <v>3231</v>
      </c>
      <c r="B328" s="101" t="s">
        <v>126</v>
      </c>
      <c r="C328" s="102">
        <v>0</v>
      </c>
      <c r="D328" s="103">
        <v>50</v>
      </c>
      <c r="E328" s="103">
        <v>0</v>
      </c>
      <c r="F328" s="103">
        <v>0</v>
      </c>
      <c r="G328" s="103">
        <v>0</v>
      </c>
    </row>
    <row r="329" spans="1:7" ht="26.25" hidden="1" x14ac:dyDescent="0.25">
      <c r="A329" s="100">
        <v>3232</v>
      </c>
      <c r="B329" s="101" t="s">
        <v>144</v>
      </c>
      <c r="C329" s="102">
        <v>0</v>
      </c>
      <c r="D329" s="103">
        <v>50</v>
      </c>
      <c r="E329" s="103">
        <v>0</v>
      </c>
      <c r="F329" s="103">
        <v>0</v>
      </c>
      <c r="G329" s="103">
        <v>0</v>
      </c>
    </row>
    <row r="330" spans="1:7" hidden="1" x14ac:dyDescent="0.25">
      <c r="A330" s="100">
        <v>3236</v>
      </c>
      <c r="B330" s="101" t="s">
        <v>130</v>
      </c>
      <c r="C330" s="102">
        <v>0</v>
      </c>
      <c r="D330" s="103">
        <v>0</v>
      </c>
      <c r="E330" s="103">
        <v>0</v>
      </c>
      <c r="F330" s="103">
        <v>0</v>
      </c>
      <c r="G330" s="103">
        <v>0</v>
      </c>
    </row>
    <row r="331" spans="1:7" hidden="1" x14ac:dyDescent="0.25">
      <c r="A331" s="100">
        <v>3237</v>
      </c>
      <c r="B331" s="101" t="s">
        <v>131</v>
      </c>
      <c r="C331" s="102">
        <v>1160</v>
      </c>
      <c r="D331" s="103">
        <v>0</v>
      </c>
      <c r="E331" s="103">
        <v>0</v>
      </c>
      <c r="F331" s="103">
        <v>0</v>
      </c>
      <c r="G331" s="103">
        <v>0</v>
      </c>
    </row>
    <row r="332" spans="1:7" hidden="1" x14ac:dyDescent="0.25">
      <c r="A332" s="100">
        <v>3239</v>
      </c>
      <c r="B332" s="101" t="s">
        <v>133</v>
      </c>
      <c r="C332" s="102">
        <v>3655.5</v>
      </c>
      <c r="D332" s="103">
        <v>1500</v>
      </c>
      <c r="E332" s="103">
        <v>33000</v>
      </c>
      <c r="F332" s="103">
        <v>33000</v>
      </c>
      <c r="G332" s="103">
        <v>33000</v>
      </c>
    </row>
    <row r="333" spans="1:7" ht="26.25" hidden="1" x14ac:dyDescent="0.25">
      <c r="A333" s="118">
        <v>329</v>
      </c>
      <c r="B333" s="119" t="s">
        <v>134</v>
      </c>
      <c r="C333" s="99">
        <f t="shared" ref="C333:G333" si="126">C334</f>
        <v>28126.06</v>
      </c>
      <c r="D333" s="99">
        <f t="shared" si="126"/>
        <v>25000</v>
      </c>
      <c r="E333" s="99">
        <f t="shared" si="126"/>
        <v>25150</v>
      </c>
      <c r="F333" s="99">
        <f t="shared" si="126"/>
        <v>25150</v>
      </c>
      <c r="G333" s="99">
        <f t="shared" si="126"/>
        <v>25150</v>
      </c>
    </row>
    <row r="334" spans="1:7" ht="26.25" hidden="1" x14ac:dyDescent="0.25">
      <c r="A334" s="100">
        <v>3299</v>
      </c>
      <c r="B334" s="101" t="s">
        <v>134</v>
      </c>
      <c r="C334" s="102">
        <v>28126.06</v>
      </c>
      <c r="D334" s="103">
        <v>25000</v>
      </c>
      <c r="E334" s="103">
        <v>25150</v>
      </c>
      <c r="F334" s="103">
        <v>25150</v>
      </c>
      <c r="G334" s="103">
        <v>25150</v>
      </c>
    </row>
    <row r="335" spans="1:7" x14ac:dyDescent="0.25">
      <c r="A335" s="137" t="s">
        <v>182</v>
      </c>
      <c r="B335" s="138" t="s">
        <v>183</v>
      </c>
      <c r="C335" s="90">
        <f t="shared" ref="C335:G338" si="127">C336</f>
        <v>0</v>
      </c>
      <c r="D335" s="90">
        <f t="shared" si="127"/>
        <v>0</v>
      </c>
      <c r="E335" s="90">
        <f t="shared" si="127"/>
        <v>0</v>
      </c>
      <c r="F335" s="90">
        <f t="shared" si="127"/>
        <v>0</v>
      </c>
      <c r="G335" s="90">
        <f t="shared" si="127"/>
        <v>0</v>
      </c>
    </row>
    <row r="336" spans="1:7" x14ac:dyDescent="0.25">
      <c r="A336" s="114">
        <v>3</v>
      </c>
      <c r="B336" s="122" t="s">
        <v>100</v>
      </c>
      <c r="C336" s="93">
        <f t="shared" si="127"/>
        <v>0</v>
      </c>
      <c r="D336" s="93">
        <f t="shared" si="127"/>
        <v>0</v>
      </c>
      <c r="E336" s="93">
        <f t="shared" si="127"/>
        <v>0</v>
      </c>
      <c r="F336" s="93">
        <f t="shared" si="127"/>
        <v>0</v>
      </c>
      <c r="G336" s="93">
        <f t="shared" si="127"/>
        <v>0</v>
      </c>
    </row>
    <row r="337" spans="1:7" x14ac:dyDescent="0.25">
      <c r="A337" s="116">
        <v>32</v>
      </c>
      <c r="B337" s="117" t="s">
        <v>21</v>
      </c>
      <c r="C337" s="96">
        <f t="shared" si="127"/>
        <v>0</v>
      </c>
      <c r="D337" s="96">
        <f t="shared" si="127"/>
        <v>0</v>
      </c>
      <c r="E337" s="96">
        <f t="shared" si="127"/>
        <v>0</v>
      </c>
      <c r="F337" s="96">
        <f t="shared" si="127"/>
        <v>0</v>
      </c>
      <c r="G337" s="96">
        <f t="shared" si="127"/>
        <v>0</v>
      </c>
    </row>
    <row r="338" spans="1:7" ht="26.25" hidden="1" x14ac:dyDescent="0.25">
      <c r="A338" s="118">
        <v>329</v>
      </c>
      <c r="B338" s="119" t="s">
        <v>134</v>
      </c>
      <c r="C338" s="99">
        <f t="shared" si="127"/>
        <v>0</v>
      </c>
      <c r="D338" s="99">
        <f t="shared" si="127"/>
        <v>0</v>
      </c>
      <c r="E338" s="99">
        <f t="shared" si="127"/>
        <v>0</v>
      </c>
      <c r="F338" s="99">
        <f t="shared" si="127"/>
        <v>0</v>
      </c>
      <c r="G338" s="99">
        <f t="shared" si="127"/>
        <v>0</v>
      </c>
    </row>
    <row r="339" spans="1:7" ht="26.25" hidden="1" x14ac:dyDescent="0.25">
      <c r="A339" s="100">
        <v>3299</v>
      </c>
      <c r="B339" s="101" t="s">
        <v>134</v>
      </c>
      <c r="C339" s="102">
        <v>0</v>
      </c>
      <c r="D339" s="103">
        <v>0</v>
      </c>
      <c r="E339" s="103">
        <v>0</v>
      </c>
      <c r="F339" s="103">
        <v>0</v>
      </c>
      <c r="G339" s="104">
        <v>0</v>
      </c>
    </row>
    <row r="340" spans="1:7" ht="26.25" x14ac:dyDescent="0.25">
      <c r="A340" s="121" t="s">
        <v>184</v>
      </c>
      <c r="B340" s="132" t="s">
        <v>185</v>
      </c>
      <c r="C340" s="87">
        <f>C341</f>
        <v>2014372.1799999997</v>
      </c>
      <c r="D340" s="87">
        <f>D341</f>
        <v>2186300</v>
      </c>
      <c r="E340" s="87">
        <f t="shared" ref="E340:G341" si="128">E341</f>
        <v>2713000</v>
      </c>
      <c r="F340" s="87">
        <f t="shared" si="128"/>
        <v>2713000</v>
      </c>
      <c r="G340" s="87">
        <f t="shared" si="128"/>
        <v>2713000</v>
      </c>
    </row>
    <row r="341" spans="1:7" x14ac:dyDescent="0.25">
      <c r="A341" s="137" t="s">
        <v>180</v>
      </c>
      <c r="B341" s="138" t="s">
        <v>181</v>
      </c>
      <c r="C341" s="90">
        <f>C342</f>
        <v>2014372.1799999997</v>
      </c>
      <c r="D341" s="90">
        <f>D342</f>
        <v>2186300</v>
      </c>
      <c r="E341" s="90">
        <f t="shared" si="128"/>
        <v>2713000</v>
      </c>
      <c r="F341" s="90">
        <f t="shared" si="128"/>
        <v>2713000</v>
      </c>
      <c r="G341" s="90">
        <f t="shared" si="128"/>
        <v>2713000</v>
      </c>
    </row>
    <row r="342" spans="1:7" x14ac:dyDescent="0.25">
      <c r="A342" s="114">
        <v>3</v>
      </c>
      <c r="B342" s="115" t="s">
        <v>100</v>
      </c>
      <c r="C342" s="93">
        <f>C343+C353+C359</f>
        <v>2014372.1799999997</v>
      </c>
      <c r="D342" s="93">
        <f t="shared" ref="D342:G342" si="129">D343+D353+D359</f>
        <v>2186300</v>
      </c>
      <c r="E342" s="93">
        <f t="shared" si="129"/>
        <v>2713000</v>
      </c>
      <c r="F342" s="93">
        <f t="shared" si="129"/>
        <v>2713000</v>
      </c>
      <c r="G342" s="93">
        <f t="shared" si="129"/>
        <v>2713000</v>
      </c>
    </row>
    <row r="343" spans="1:7" x14ac:dyDescent="0.25">
      <c r="A343" s="116">
        <v>31</v>
      </c>
      <c r="B343" s="117" t="s">
        <v>11</v>
      </c>
      <c r="C343" s="96">
        <f t="shared" ref="C343:G343" si="130">C344+C348+C350</f>
        <v>1949216.93</v>
      </c>
      <c r="D343" s="96">
        <f t="shared" si="130"/>
        <v>2123200</v>
      </c>
      <c r="E343" s="96">
        <f t="shared" si="130"/>
        <v>2646900</v>
      </c>
      <c r="F343" s="96">
        <f t="shared" si="130"/>
        <v>2646900</v>
      </c>
      <c r="G343" s="96">
        <f t="shared" si="130"/>
        <v>2646900</v>
      </c>
    </row>
    <row r="344" spans="1:7" hidden="1" x14ac:dyDescent="0.25">
      <c r="A344" s="118">
        <v>311</v>
      </c>
      <c r="B344" s="119" t="s">
        <v>154</v>
      </c>
      <c r="C344" s="99">
        <f t="shared" ref="C344:G344" si="131">SUM(C345:C347)</f>
        <v>1612148.44</v>
      </c>
      <c r="D344" s="99">
        <f t="shared" si="131"/>
        <v>1784500</v>
      </c>
      <c r="E344" s="99">
        <f t="shared" si="131"/>
        <v>2225200</v>
      </c>
      <c r="F344" s="99">
        <f t="shared" si="131"/>
        <v>2225200</v>
      </c>
      <c r="G344" s="99">
        <f t="shared" si="131"/>
        <v>2225200</v>
      </c>
    </row>
    <row r="345" spans="1:7" hidden="1" x14ac:dyDescent="0.25">
      <c r="A345" s="100">
        <v>3111</v>
      </c>
      <c r="B345" s="101" t="s">
        <v>155</v>
      </c>
      <c r="C345" s="102">
        <v>1522142.37</v>
      </c>
      <c r="D345" s="103">
        <v>1700000</v>
      </c>
      <c r="E345" s="103">
        <v>2100000</v>
      </c>
      <c r="F345" s="103">
        <v>2100000</v>
      </c>
      <c r="G345" s="103">
        <v>2100000</v>
      </c>
    </row>
    <row r="346" spans="1:7" hidden="1" x14ac:dyDescent="0.25">
      <c r="A346" s="100">
        <v>3113</v>
      </c>
      <c r="B346" s="101" t="s">
        <v>186</v>
      </c>
      <c r="C346" s="102">
        <v>36166.39</v>
      </c>
      <c r="D346" s="103">
        <v>31000</v>
      </c>
      <c r="E346" s="103">
        <v>56500</v>
      </c>
      <c r="F346" s="103">
        <v>56500</v>
      </c>
      <c r="G346" s="103">
        <v>56500</v>
      </c>
    </row>
    <row r="347" spans="1:7" hidden="1" x14ac:dyDescent="0.25">
      <c r="A347" s="100">
        <v>3114</v>
      </c>
      <c r="B347" s="101" t="s">
        <v>187</v>
      </c>
      <c r="C347" s="102">
        <v>53839.68</v>
      </c>
      <c r="D347" s="103">
        <v>53500</v>
      </c>
      <c r="E347" s="103">
        <v>68700</v>
      </c>
      <c r="F347" s="103">
        <v>68700</v>
      </c>
      <c r="G347" s="103">
        <v>68700</v>
      </c>
    </row>
    <row r="348" spans="1:7" hidden="1" x14ac:dyDescent="0.25">
      <c r="A348" s="118">
        <v>312</v>
      </c>
      <c r="B348" s="119" t="s">
        <v>156</v>
      </c>
      <c r="C348" s="99">
        <f t="shared" ref="C348:G348" si="132">C349</f>
        <v>71602.77</v>
      </c>
      <c r="D348" s="99">
        <f t="shared" si="132"/>
        <v>58000</v>
      </c>
      <c r="E348" s="99">
        <f t="shared" si="132"/>
        <v>74500</v>
      </c>
      <c r="F348" s="99">
        <f t="shared" si="132"/>
        <v>74500</v>
      </c>
      <c r="G348" s="99">
        <f t="shared" si="132"/>
        <v>74500</v>
      </c>
    </row>
    <row r="349" spans="1:7" hidden="1" x14ac:dyDescent="0.25">
      <c r="A349" s="100">
        <v>3121</v>
      </c>
      <c r="B349" s="101" t="s">
        <v>156</v>
      </c>
      <c r="C349" s="102">
        <v>71602.77</v>
      </c>
      <c r="D349" s="103">
        <v>58000</v>
      </c>
      <c r="E349" s="103">
        <v>74500</v>
      </c>
      <c r="F349" s="103">
        <v>74500</v>
      </c>
      <c r="G349" s="103">
        <v>74500</v>
      </c>
    </row>
    <row r="350" spans="1:7" hidden="1" x14ac:dyDescent="0.25">
      <c r="A350" s="118">
        <v>313</v>
      </c>
      <c r="B350" s="119" t="s">
        <v>157</v>
      </c>
      <c r="C350" s="99">
        <f>C351+C352</f>
        <v>265465.72000000003</v>
      </c>
      <c r="D350" s="99">
        <f>D351+D352</f>
        <v>280700</v>
      </c>
      <c r="E350" s="99">
        <f>E351+E352</f>
        <v>347200</v>
      </c>
      <c r="F350" s="99">
        <f>F351+F352</f>
        <v>347200</v>
      </c>
      <c r="G350" s="99">
        <f>G351+G352</f>
        <v>347200</v>
      </c>
    </row>
    <row r="351" spans="1:7" ht="26.25" hidden="1" x14ac:dyDescent="0.25">
      <c r="A351" s="100">
        <v>3132</v>
      </c>
      <c r="B351" s="101" t="s">
        <v>158</v>
      </c>
      <c r="C351" s="102">
        <v>265149.57</v>
      </c>
      <c r="D351" s="103">
        <v>280500</v>
      </c>
      <c r="E351" s="103">
        <v>347000</v>
      </c>
      <c r="F351" s="103">
        <v>347000</v>
      </c>
      <c r="G351" s="103">
        <v>347000</v>
      </c>
    </row>
    <row r="352" spans="1:7" ht="26.25" hidden="1" x14ac:dyDescent="0.25">
      <c r="A352" s="100">
        <v>3133</v>
      </c>
      <c r="B352" s="101" t="s">
        <v>222</v>
      </c>
      <c r="C352" s="102">
        <v>316.14999999999998</v>
      </c>
      <c r="D352" s="103">
        <v>200</v>
      </c>
      <c r="E352" s="103">
        <v>200</v>
      </c>
      <c r="F352" s="103">
        <v>200</v>
      </c>
      <c r="G352" s="103">
        <v>200</v>
      </c>
    </row>
    <row r="353" spans="1:7" x14ac:dyDescent="0.25">
      <c r="A353" s="116">
        <v>32</v>
      </c>
      <c r="B353" s="117" t="s">
        <v>21</v>
      </c>
      <c r="C353" s="96">
        <f t="shared" ref="C353:G353" si="133">C354+C356</f>
        <v>56563.369999999995</v>
      </c>
      <c r="D353" s="96">
        <f t="shared" si="133"/>
        <v>59100</v>
      </c>
      <c r="E353" s="96">
        <f t="shared" si="133"/>
        <v>62100</v>
      </c>
      <c r="F353" s="96">
        <f t="shared" si="133"/>
        <v>62100</v>
      </c>
      <c r="G353" s="96">
        <f t="shared" si="133"/>
        <v>62100</v>
      </c>
    </row>
    <row r="354" spans="1:7" hidden="1" x14ac:dyDescent="0.25">
      <c r="A354" s="118">
        <v>321</v>
      </c>
      <c r="B354" s="119" t="s">
        <v>117</v>
      </c>
      <c r="C354" s="99">
        <f t="shared" ref="C354:G354" si="134">C355</f>
        <v>48007.42</v>
      </c>
      <c r="D354" s="99">
        <f t="shared" si="134"/>
        <v>52000</v>
      </c>
      <c r="E354" s="99">
        <f t="shared" si="134"/>
        <v>55000</v>
      </c>
      <c r="F354" s="99">
        <f t="shared" si="134"/>
        <v>55000</v>
      </c>
      <c r="G354" s="99">
        <f t="shared" si="134"/>
        <v>55000</v>
      </c>
    </row>
    <row r="355" spans="1:7" ht="26.25" hidden="1" x14ac:dyDescent="0.25">
      <c r="A355" s="100">
        <v>3212</v>
      </c>
      <c r="B355" s="101" t="s">
        <v>159</v>
      </c>
      <c r="C355" s="102">
        <v>48007.42</v>
      </c>
      <c r="D355" s="103">
        <v>52000</v>
      </c>
      <c r="E355" s="103">
        <v>55000</v>
      </c>
      <c r="F355" s="103">
        <v>55000</v>
      </c>
      <c r="G355" s="103">
        <v>55000</v>
      </c>
    </row>
    <row r="356" spans="1:7" ht="26.25" hidden="1" x14ac:dyDescent="0.25">
      <c r="A356" s="118">
        <v>329</v>
      </c>
      <c r="B356" s="119" t="s">
        <v>134</v>
      </c>
      <c r="C356" s="99">
        <f>C357+C358</f>
        <v>8555.9500000000007</v>
      </c>
      <c r="D356" s="99">
        <f>D357+D358</f>
        <v>7100</v>
      </c>
      <c r="E356" s="99">
        <f>E357+E358</f>
        <v>7100</v>
      </c>
      <c r="F356" s="99">
        <f>F357+F358</f>
        <v>7100</v>
      </c>
      <c r="G356" s="99">
        <f>G357+G358</f>
        <v>7100</v>
      </c>
    </row>
    <row r="357" spans="1:7" hidden="1" x14ac:dyDescent="0.25">
      <c r="A357" s="100">
        <v>3295</v>
      </c>
      <c r="B357" s="101" t="s">
        <v>138</v>
      </c>
      <c r="C357" s="102">
        <v>4062.04</v>
      </c>
      <c r="D357" s="103">
        <v>5000</v>
      </c>
      <c r="E357" s="103">
        <v>5000</v>
      </c>
      <c r="F357" s="103">
        <v>5000</v>
      </c>
      <c r="G357" s="103">
        <v>5000</v>
      </c>
    </row>
    <row r="358" spans="1:7" hidden="1" x14ac:dyDescent="0.25">
      <c r="A358" s="100">
        <v>3296</v>
      </c>
      <c r="B358" s="101" t="s">
        <v>223</v>
      </c>
      <c r="C358" s="102">
        <v>4493.91</v>
      </c>
      <c r="D358" s="103">
        <v>2100</v>
      </c>
      <c r="E358" s="103">
        <v>2100</v>
      </c>
      <c r="F358" s="103">
        <v>2100</v>
      </c>
      <c r="G358" s="103">
        <v>2100</v>
      </c>
    </row>
    <row r="359" spans="1:7" x14ac:dyDescent="0.25">
      <c r="A359" s="156">
        <v>34</v>
      </c>
      <c r="B359" s="157" t="s">
        <v>139</v>
      </c>
      <c r="C359" s="158">
        <f>C360</f>
        <v>8591.8799999999992</v>
      </c>
      <c r="D359" s="158">
        <f t="shared" ref="D359:G360" si="135">D360</f>
        <v>4000</v>
      </c>
      <c r="E359" s="158">
        <f t="shared" si="135"/>
        <v>4000</v>
      </c>
      <c r="F359" s="158">
        <f t="shared" si="135"/>
        <v>4000</v>
      </c>
      <c r="G359" s="158">
        <f t="shared" si="135"/>
        <v>4000</v>
      </c>
    </row>
    <row r="360" spans="1:7" hidden="1" x14ac:dyDescent="0.25">
      <c r="A360" s="118">
        <v>343</v>
      </c>
      <c r="B360" s="119" t="s">
        <v>140</v>
      </c>
      <c r="C360" s="99">
        <f>C361</f>
        <v>8591.8799999999992</v>
      </c>
      <c r="D360" s="99">
        <f t="shared" si="135"/>
        <v>4000</v>
      </c>
      <c r="E360" s="99">
        <f t="shared" si="135"/>
        <v>4000</v>
      </c>
      <c r="F360" s="99">
        <f t="shared" si="135"/>
        <v>4000</v>
      </c>
      <c r="G360" s="99">
        <f t="shared" si="135"/>
        <v>4000</v>
      </c>
    </row>
    <row r="361" spans="1:7" hidden="1" x14ac:dyDescent="0.25">
      <c r="A361" s="100">
        <v>3433</v>
      </c>
      <c r="B361" s="101" t="s">
        <v>221</v>
      </c>
      <c r="C361" s="102">
        <v>8591.8799999999992</v>
      </c>
      <c r="D361" s="103">
        <v>4000</v>
      </c>
      <c r="E361" s="103">
        <v>4000</v>
      </c>
      <c r="F361" s="103">
        <v>4000</v>
      </c>
      <c r="G361" s="103">
        <v>4000</v>
      </c>
    </row>
    <row r="362" spans="1:7" x14ac:dyDescent="0.25">
      <c r="A362" s="134" t="s">
        <v>215</v>
      </c>
      <c r="B362" s="141" t="s">
        <v>150</v>
      </c>
      <c r="C362" s="87">
        <f t="shared" ref="C362:G366" si="136">C363</f>
        <v>425.16</v>
      </c>
      <c r="D362" s="87">
        <f t="shared" si="136"/>
        <v>520</v>
      </c>
      <c r="E362" s="87">
        <f t="shared" si="136"/>
        <v>520</v>
      </c>
      <c r="F362" s="87">
        <f t="shared" si="136"/>
        <v>520</v>
      </c>
      <c r="G362" s="87">
        <f t="shared" si="136"/>
        <v>520</v>
      </c>
    </row>
    <row r="363" spans="1:7" x14ac:dyDescent="0.25">
      <c r="A363" s="142" t="s">
        <v>180</v>
      </c>
      <c r="B363" s="143" t="s">
        <v>181</v>
      </c>
      <c r="C363" s="90">
        <f t="shared" si="136"/>
        <v>425.16</v>
      </c>
      <c r="D363" s="90">
        <f t="shared" si="136"/>
        <v>520</v>
      </c>
      <c r="E363" s="90">
        <f t="shared" si="136"/>
        <v>520</v>
      </c>
      <c r="F363" s="90">
        <f t="shared" si="136"/>
        <v>520</v>
      </c>
      <c r="G363" s="90">
        <f t="shared" si="136"/>
        <v>520</v>
      </c>
    </row>
    <row r="364" spans="1:7" x14ac:dyDescent="0.25">
      <c r="A364" s="114">
        <v>3</v>
      </c>
      <c r="B364" s="122" t="s">
        <v>100</v>
      </c>
      <c r="C364" s="93">
        <f t="shared" si="136"/>
        <v>425.16</v>
      </c>
      <c r="D364" s="93">
        <f t="shared" si="136"/>
        <v>520</v>
      </c>
      <c r="E364" s="93">
        <f t="shared" si="136"/>
        <v>520</v>
      </c>
      <c r="F364" s="93">
        <f t="shared" si="136"/>
        <v>520</v>
      </c>
      <c r="G364" s="93">
        <f t="shared" si="136"/>
        <v>520</v>
      </c>
    </row>
    <row r="365" spans="1:7" x14ac:dyDescent="0.25">
      <c r="A365" s="94">
        <v>32</v>
      </c>
      <c r="B365" s="95" t="s">
        <v>21</v>
      </c>
      <c r="C365" s="96">
        <f t="shared" si="136"/>
        <v>425.16</v>
      </c>
      <c r="D365" s="96">
        <f t="shared" si="136"/>
        <v>520</v>
      </c>
      <c r="E365" s="96">
        <f t="shared" si="136"/>
        <v>520</v>
      </c>
      <c r="F365" s="96">
        <f t="shared" si="136"/>
        <v>520</v>
      </c>
      <c r="G365" s="96">
        <f t="shared" si="136"/>
        <v>520</v>
      </c>
    </row>
    <row r="366" spans="1:7" ht="26.25" hidden="1" x14ac:dyDescent="0.25">
      <c r="A366" s="118">
        <v>329</v>
      </c>
      <c r="B366" s="119" t="s">
        <v>134</v>
      </c>
      <c r="C366" s="99">
        <f t="shared" si="136"/>
        <v>425.16</v>
      </c>
      <c r="D366" s="99">
        <f t="shared" si="136"/>
        <v>520</v>
      </c>
      <c r="E366" s="99">
        <f t="shared" si="136"/>
        <v>520</v>
      </c>
      <c r="F366" s="99">
        <f t="shared" si="136"/>
        <v>520</v>
      </c>
      <c r="G366" s="99">
        <f t="shared" si="136"/>
        <v>520</v>
      </c>
    </row>
    <row r="367" spans="1:7" ht="26.25" hidden="1" x14ac:dyDescent="0.25">
      <c r="A367" s="100">
        <v>3299</v>
      </c>
      <c r="B367" s="101" t="s">
        <v>134</v>
      </c>
      <c r="C367" s="102">
        <v>425.16</v>
      </c>
      <c r="D367" s="103">
        <v>520</v>
      </c>
      <c r="E367" s="103">
        <v>520</v>
      </c>
      <c r="F367" s="103">
        <v>520</v>
      </c>
      <c r="G367" s="103">
        <v>520</v>
      </c>
    </row>
    <row r="368" spans="1:7" x14ac:dyDescent="0.25">
      <c r="A368" s="127" t="s">
        <v>224</v>
      </c>
      <c r="B368" s="144" t="s">
        <v>152</v>
      </c>
      <c r="C368" s="87">
        <f>C369+C374</f>
        <v>1756.8899999999999</v>
      </c>
      <c r="D368" s="87">
        <f>D369+D374</f>
        <v>1850</v>
      </c>
      <c r="E368" s="87">
        <f>E369+E374</f>
        <v>1850</v>
      </c>
      <c r="F368" s="87">
        <f>F369+F374</f>
        <v>1850</v>
      </c>
      <c r="G368" s="87">
        <f>G369+G374</f>
        <v>1850</v>
      </c>
    </row>
    <row r="369" spans="1:7" x14ac:dyDescent="0.25">
      <c r="A369" s="145" t="s">
        <v>176</v>
      </c>
      <c r="B369" s="146" t="s">
        <v>177</v>
      </c>
      <c r="C369" s="90">
        <f t="shared" ref="C369:G372" si="137">C370</f>
        <v>540.1</v>
      </c>
      <c r="D369" s="90">
        <f t="shared" si="137"/>
        <v>50</v>
      </c>
      <c r="E369" s="90">
        <f t="shared" si="137"/>
        <v>50</v>
      </c>
      <c r="F369" s="90">
        <f t="shared" si="137"/>
        <v>50</v>
      </c>
      <c r="G369" s="90">
        <f t="shared" si="137"/>
        <v>50</v>
      </c>
    </row>
    <row r="370" spans="1:7" x14ac:dyDescent="0.25">
      <c r="A370" s="91">
        <v>3</v>
      </c>
      <c r="B370" s="92" t="s">
        <v>100</v>
      </c>
      <c r="C370" s="93">
        <f t="shared" si="137"/>
        <v>540.1</v>
      </c>
      <c r="D370" s="93">
        <f t="shared" si="137"/>
        <v>50</v>
      </c>
      <c r="E370" s="93">
        <f t="shared" si="137"/>
        <v>50</v>
      </c>
      <c r="F370" s="93">
        <f t="shared" si="137"/>
        <v>50</v>
      </c>
      <c r="G370" s="93">
        <f t="shared" si="137"/>
        <v>50</v>
      </c>
    </row>
    <row r="371" spans="1:7" x14ac:dyDescent="0.25">
      <c r="A371" s="94">
        <v>32</v>
      </c>
      <c r="B371" s="95" t="s">
        <v>21</v>
      </c>
      <c r="C371" s="96">
        <f t="shared" si="137"/>
        <v>540.1</v>
      </c>
      <c r="D371" s="96">
        <f t="shared" si="137"/>
        <v>50</v>
      </c>
      <c r="E371" s="96">
        <f t="shared" si="137"/>
        <v>50</v>
      </c>
      <c r="F371" s="96">
        <f t="shared" si="137"/>
        <v>50</v>
      </c>
      <c r="G371" s="96">
        <f t="shared" si="137"/>
        <v>50</v>
      </c>
    </row>
    <row r="372" spans="1:7" ht="26.25" hidden="1" x14ac:dyDescent="0.25">
      <c r="A372" s="118">
        <v>329</v>
      </c>
      <c r="B372" s="119" t="s">
        <v>134</v>
      </c>
      <c r="C372" s="99">
        <f t="shared" si="137"/>
        <v>540.1</v>
      </c>
      <c r="D372" s="99">
        <f t="shared" si="137"/>
        <v>50</v>
      </c>
      <c r="E372" s="99">
        <f t="shared" si="137"/>
        <v>50</v>
      </c>
      <c r="F372" s="99">
        <f t="shared" si="137"/>
        <v>50</v>
      </c>
      <c r="G372" s="99">
        <f t="shared" si="137"/>
        <v>50</v>
      </c>
    </row>
    <row r="373" spans="1:7" ht="26.25" hidden="1" x14ac:dyDescent="0.25">
      <c r="A373" s="100">
        <v>3299</v>
      </c>
      <c r="B373" s="101" t="s">
        <v>134</v>
      </c>
      <c r="C373" s="102">
        <v>540.1</v>
      </c>
      <c r="D373" s="103">
        <v>50</v>
      </c>
      <c r="E373" s="103">
        <v>50</v>
      </c>
      <c r="F373" s="103">
        <v>50</v>
      </c>
      <c r="G373" s="103">
        <v>50</v>
      </c>
    </row>
    <row r="374" spans="1:7" x14ac:dyDescent="0.25">
      <c r="A374" s="147" t="s">
        <v>178</v>
      </c>
      <c r="B374" s="148" t="s">
        <v>179</v>
      </c>
      <c r="C374" s="90">
        <f t="shared" ref="C374:G377" si="138">C375</f>
        <v>1216.79</v>
      </c>
      <c r="D374" s="90">
        <f t="shared" si="138"/>
        <v>1800</v>
      </c>
      <c r="E374" s="90">
        <f t="shared" si="138"/>
        <v>1800</v>
      </c>
      <c r="F374" s="90">
        <f t="shared" si="138"/>
        <v>1800</v>
      </c>
      <c r="G374" s="90">
        <f t="shared" si="138"/>
        <v>1800</v>
      </c>
    </row>
    <row r="375" spans="1:7" x14ac:dyDescent="0.25">
      <c r="A375" s="91">
        <v>3</v>
      </c>
      <c r="B375" s="92" t="s">
        <v>100</v>
      </c>
      <c r="C375" s="93">
        <f t="shared" si="138"/>
        <v>1216.79</v>
      </c>
      <c r="D375" s="93">
        <f t="shared" si="138"/>
        <v>1800</v>
      </c>
      <c r="E375" s="93">
        <f t="shared" si="138"/>
        <v>1800</v>
      </c>
      <c r="F375" s="93">
        <f t="shared" si="138"/>
        <v>1800</v>
      </c>
      <c r="G375" s="93">
        <f t="shared" si="138"/>
        <v>1800</v>
      </c>
    </row>
    <row r="376" spans="1:7" x14ac:dyDescent="0.25">
      <c r="A376" s="94">
        <v>32</v>
      </c>
      <c r="B376" s="95" t="s">
        <v>21</v>
      </c>
      <c r="C376" s="96">
        <f t="shared" si="138"/>
        <v>1216.79</v>
      </c>
      <c r="D376" s="96">
        <f t="shared" si="138"/>
        <v>1800</v>
      </c>
      <c r="E376" s="96">
        <f t="shared" si="138"/>
        <v>1800</v>
      </c>
      <c r="F376" s="96">
        <f t="shared" si="138"/>
        <v>1800</v>
      </c>
      <c r="G376" s="96">
        <f t="shared" si="138"/>
        <v>1800</v>
      </c>
    </row>
    <row r="377" spans="1:7" ht="26.25" hidden="1" x14ac:dyDescent="0.25">
      <c r="A377" s="118">
        <v>329</v>
      </c>
      <c r="B377" s="119" t="s">
        <v>134</v>
      </c>
      <c r="C377" s="99">
        <f t="shared" si="138"/>
        <v>1216.79</v>
      </c>
      <c r="D377" s="99">
        <f t="shared" si="138"/>
        <v>1800</v>
      </c>
      <c r="E377" s="99">
        <f t="shared" si="138"/>
        <v>1800</v>
      </c>
      <c r="F377" s="99">
        <f t="shared" si="138"/>
        <v>1800</v>
      </c>
      <c r="G377" s="99">
        <f t="shared" si="138"/>
        <v>1800</v>
      </c>
    </row>
    <row r="378" spans="1:7" ht="26.25" hidden="1" x14ac:dyDescent="0.25">
      <c r="A378" s="100">
        <v>3299</v>
      </c>
      <c r="B378" s="101" t="s">
        <v>134</v>
      </c>
      <c r="C378" s="102">
        <v>1216.79</v>
      </c>
      <c r="D378" s="103">
        <v>1800</v>
      </c>
      <c r="E378" s="103">
        <v>1800</v>
      </c>
      <c r="F378" s="103">
        <v>1800</v>
      </c>
      <c r="G378" s="103">
        <v>1800</v>
      </c>
    </row>
    <row r="379" spans="1:7" x14ac:dyDescent="0.25">
      <c r="A379" s="127" t="s">
        <v>225</v>
      </c>
      <c r="B379" s="127" t="s">
        <v>188</v>
      </c>
      <c r="C379" s="87">
        <f t="shared" ref="C379:G379" si="139">C380+C386+C414</f>
        <v>212697.02000000002</v>
      </c>
      <c r="D379" s="87">
        <f t="shared" si="139"/>
        <v>202440</v>
      </c>
      <c r="E379" s="87">
        <f t="shared" si="139"/>
        <v>212540</v>
      </c>
      <c r="F379" s="87">
        <f t="shared" si="139"/>
        <v>211540</v>
      </c>
      <c r="G379" s="87">
        <f t="shared" si="139"/>
        <v>211540</v>
      </c>
    </row>
    <row r="380" spans="1:7" ht="26.25" x14ac:dyDescent="0.25">
      <c r="A380" s="147" t="s">
        <v>189</v>
      </c>
      <c r="B380" s="149" t="s">
        <v>226</v>
      </c>
      <c r="C380" s="90">
        <f t="shared" ref="C380:G382" si="140">C381</f>
        <v>0</v>
      </c>
      <c r="D380" s="90">
        <f t="shared" si="140"/>
        <v>1000</v>
      </c>
      <c r="E380" s="90">
        <f t="shared" si="140"/>
        <v>1000</v>
      </c>
      <c r="F380" s="90">
        <f t="shared" si="140"/>
        <v>0</v>
      </c>
      <c r="G380" s="90">
        <f t="shared" si="140"/>
        <v>0</v>
      </c>
    </row>
    <row r="381" spans="1:7" x14ac:dyDescent="0.25">
      <c r="A381" s="91">
        <v>3</v>
      </c>
      <c r="B381" s="92" t="s">
        <v>100</v>
      </c>
      <c r="C381" s="93">
        <f t="shared" si="140"/>
        <v>0</v>
      </c>
      <c r="D381" s="93">
        <f t="shared" si="140"/>
        <v>1000</v>
      </c>
      <c r="E381" s="93">
        <f t="shared" si="140"/>
        <v>1000</v>
      </c>
      <c r="F381" s="93">
        <f t="shared" si="140"/>
        <v>0</v>
      </c>
      <c r="G381" s="93">
        <f t="shared" si="140"/>
        <v>0</v>
      </c>
    </row>
    <row r="382" spans="1:7" x14ac:dyDescent="0.25">
      <c r="A382" s="94">
        <v>32</v>
      </c>
      <c r="B382" s="95" t="s">
        <v>21</v>
      </c>
      <c r="C382" s="96">
        <f t="shared" si="140"/>
        <v>0</v>
      </c>
      <c r="D382" s="96">
        <f t="shared" si="140"/>
        <v>1000</v>
      </c>
      <c r="E382" s="96">
        <f t="shared" si="140"/>
        <v>1000</v>
      </c>
      <c r="F382" s="96">
        <f t="shared" si="140"/>
        <v>0</v>
      </c>
      <c r="G382" s="96">
        <f t="shared" si="140"/>
        <v>0</v>
      </c>
    </row>
    <row r="383" spans="1:7" hidden="1" x14ac:dyDescent="0.25">
      <c r="A383" s="97">
        <v>322</v>
      </c>
      <c r="B383" s="98" t="s">
        <v>101</v>
      </c>
      <c r="C383" s="99">
        <f t="shared" ref="C383:G383" si="141">SUM(C384:C385)</f>
        <v>0</v>
      </c>
      <c r="D383" s="99">
        <f t="shared" si="141"/>
        <v>1000</v>
      </c>
      <c r="E383" s="99">
        <f t="shared" si="141"/>
        <v>1000</v>
      </c>
      <c r="F383" s="99">
        <f t="shared" si="141"/>
        <v>0</v>
      </c>
      <c r="G383" s="99">
        <f t="shared" si="141"/>
        <v>0</v>
      </c>
    </row>
    <row r="384" spans="1:7" hidden="1" x14ac:dyDescent="0.25">
      <c r="A384" s="100">
        <v>3222</v>
      </c>
      <c r="B384" s="101" t="s">
        <v>102</v>
      </c>
      <c r="C384" s="102">
        <v>0</v>
      </c>
      <c r="D384" s="103">
        <v>0</v>
      </c>
      <c r="E384" s="103">
        <v>0</v>
      </c>
      <c r="F384" s="103">
        <v>0</v>
      </c>
      <c r="G384" s="104">
        <v>0</v>
      </c>
    </row>
    <row r="385" spans="1:7" hidden="1" x14ac:dyDescent="0.25">
      <c r="A385" s="100">
        <v>3225</v>
      </c>
      <c r="B385" s="101" t="s">
        <v>123</v>
      </c>
      <c r="C385" s="102">
        <v>0</v>
      </c>
      <c r="D385" s="103">
        <v>1000</v>
      </c>
      <c r="E385" s="103">
        <v>1000</v>
      </c>
      <c r="F385" s="103">
        <v>0</v>
      </c>
      <c r="G385" s="104">
        <v>0</v>
      </c>
    </row>
    <row r="386" spans="1:7" x14ac:dyDescent="0.25">
      <c r="A386" s="145" t="s">
        <v>178</v>
      </c>
      <c r="B386" s="146" t="s">
        <v>179</v>
      </c>
      <c r="C386" s="90">
        <f t="shared" ref="C386:G386" si="142">C387</f>
        <v>23370.289999999994</v>
      </c>
      <c r="D386" s="90">
        <f t="shared" si="142"/>
        <v>31440</v>
      </c>
      <c r="E386" s="90">
        <f t="shared" si="142"/>
        <v>18540</v>
      </c>
      <c r="F386" s="90">
        <f t="shared" si="142"/>
        <v>18540</v>
      </c>
      <c r="G386" s="90">
        <f t="shared" si="142"/>
        <v>18540</v>
      </c>
    </row>
    <row r="387" spans="1:7" x14ac:dyDescent="0.25">
      <c r="A387" s="91">
        <v>3</v>
      </c>
      <c r="B387" s="92" t="s">
        <v>100</v>
      </c>
      <c r="C387" s="93">
        <f t="shared" ref="C387:G387" si="143">C388+C411</f>
        <v>23370.289999999994</v>
      </c>
      <c r="D387" s="93">
        <f t="shared" si="143"/>
        <v>31440</v>
      </c>
      <c r="E387" s="93">
        <f t="shared" si="143"/>
        <v>18540</v>
      </c>
      <c r="F387" s="93">
        <f t="shared" si="143"/>
        <v>18540</v>
      </c>
      <c r="G387" s="93">
        <f t="shared" si="143"/>
        <v>18540</v>
      </c>
    </row>
    <row r="388" spans="1:7" x14ac:dyDescent="0.25">
      <c r="A388" s="94">
        <v>32</v>
      </c>
      <c r="B388" s="95" t="s">
        <v>21</v>
      </c>
      <c r="C388" s="96">
        <f t="shared" ref="C388:G388" si="144">C389+C393+C400+C409</f>
        <v>22878.359999999993</v>
      </c>
      <c r="D388" s="96">
        <f t="shared" si="144"/>
        <v>30890</v>
      </c>
      <c r="E388" s="96">
        <f t="shared" si="144"/>
        <v>18140</v>
      </c>
      <c r="F388" s="96">
        <f t="shared" si="144"/>
        <v>18140</v>
      </c>
      <c r="G388" s="96">
        <f t="shared" si="144"/>
        <v>18140</v>
      </c>
    </row>
    <row r="389" spans="1:7" hidden="1" x14ac:dyDescent="0.25">
      <c r="A389" s="97">
        <v>321</v>
      </c>
      <c r="B389" s="98" t="s">
        <v>117</v>
      </c>
      <c r="C389" s="99">
        <f t="shared" ref="C389:G389" si="145">SUM(C390:C392)</f>
        <v>0</v>
      </c>
      <c r="D389" s="99">
        <f t="shared" si="145"/>
        <v>100</v>
      </c>
      <c r="E389" s="99">
        <f t="shared" si="145"/>
        <v>100</v>
      </c>
      <c r="F389" s="99">
        <f t="shared" si="145"/>
        <v>100</v>
      </c>
      <c r="G389" s="99">
        <f t="shared" si="145"/>
        <v>100</v>
      </c>
    </row>
    <row r="390" spans="1:7" hidden="1" x14ac:dyDescent="0.25">
      <c r="A390" s="150">
        <v>3211</v>
      </c>
      <c r="B390" s="101" t="s">
        <v>118</v>
      </c>
      <c r="C390" s="102">
        <v>0</v>
      </c>
      <c r="D390" s="103">
        <v>25</v>
      </c>
      <c r="E390" s="103">
        <v>25</v>
      </c>
      <c r="F390" s="103">
        <v>25</v>
      </c>
      <c r="G390" s="103">
        <v>25</v>
      </c>
    </row>
    <row r="391" spans="1:7" hidden="1" x14ac:dyDescent="0.25">
      <c r="A391" s="150">
        <v>3213</v>
      </c>
      <c r="B391" s="151" t="s">
        <v>119</v>
      </c>
      <c r="C391" s="102">
        <v>0</v>
      </c>
      <c r="D391" s="103">
        <v>50</v>
      </c>
      <c r="E391" s="103">
        <v>50</v>
      </c>
      <c r="F391" s="103">
        <v>50</v>
      </c>
      <c r="G391" s="103">
        <v>50</v>
      </c>
    </row>
    <row r="392" spans="1:7" hidden="1" x14ac:dyDescent="0.25">
      <c r="A392" s="100">
        <v>3214</v>
      </c>
      <c r="B392" s="101" t="s">
        <v>120</v>
      </c>
      <c r="C392" s="102">
        <v>0</v>
      </c>
      <c r="D392" s="103">
        <v>25</v>
      </c>
      <c r="E392" s="103">
        <v>25</v>
      </c>
      <c r="F392" s="103">
        <v>25</v>
      </c>
      <c r="G392" s="103">
        <v>25</v>
      </c>
    </row>
    <row r="393" spans="1:7" hidden="1" x14ac:dyDescent="0.25">
      <c r="A393" s="97">
        <v>322</v>
      </c>
      <c r="B393" s="98" t="s">
        <v>101</v>
      </c>
      <c r="C393" s="99">
        <f t="shared" ref="C393:G393" si="146">SUM(C394:C399)</f>
        <v>21664.359999999993</v>
      </c>
      <c r="D393" s="99">
        <f t="shared" si="146"/>
        <v>29450</v>
      </c>
      <c r="E393" s="99">
        <f t="shared" si="146"/>
        <v>15450</v>
      </c>
      <c r="F393" s="99">
        <f t="shared" si="146"/>
        <v>15450</v>
      </c>
      <c r="G393" s="99">
        <f t="shared" si="146"/>
        <v>15450</v>
      </c>
    </row>
    <row r="394" spans="1:7" hidden="1" x14ac:dyDescent="0.25">
      <c r="A394" s="100">
        <v>3221</v>
      </c>
      <c r="B394" s="101" t="s">
        <v>121</v>
      </c>
      <c r="C394" s="102">
        <v>3392.1</v>
      </c>
      <c r="D394" s="103">
        <v>4000</v>
      </c>
      <c r="E394" s="103">
        <v>4000</v>
      </c>
      <c r="F394" s="103">
        <v>4000</v>
      </c>
      <c r="G394" s="103">
        <v>4000</v>
      </c>
    </row>
    <row r="395" spans="1:7" hidden="1" x14ac:dyDescent="0.25">
      <c r="A395" s="100">
        <v>3222</v>
      </c>
      <c r="B395" s="101" t="s">
        <v>102</v>
      </c>
      <c r="C395" s="102">
        <v>17039.03</v>
      </c>
      <c r="D395" s="103">
        <v>24000</v>
      </c>
      <c r="E395" s="103">
        <v>10000</v>
      </c>
      <c r="F395" s="103">
        <v>10000</v>
      </c>
      <c r="G395" s="103">
        <v>10000</v>
      </c>
    </row>
    <row r="396" spans="1:7" hidden="1" x14ac:dyDescent="0.25">
      <c r="A396" s="100">
        <v>3223</v>
      </c>
      <c r="B396" s="101" t="s">
        <v>122</v>
      </c>
      <c r="C396" s="102">
        <v>0</v>
      </c>
      <c r="D396" s="103">
        <v>100</v>
      </c>
      <c r="E396" s="103">
        <v>100</v>
      </c>
      <c r="F396" s="103">
        <v>100</v>
      </c>
      <c r="G396" s="103">
        <v>100</v>
      </c>
    </row>
    <row r="397" spans="1:7" ht="26.25" hidden="1" x14ac:dyDescent="0.25">
      <c r="A397" s="100">
        <v>3224</v>
      </c>
      <c r="B397" s="101" t="s">
        <v>143</v>
      </c>
      <c r="C397" s="102">
        <v>135.16999999999999</v>
      </c>
      <c r="D397" s="103">
        <v>250</v>
      </c>
      <c r="E397" s="103">
        <v>250</v>
      </c>
      <c r="F397" s="103">
        <v>250</v>
      </c>
      <c r="G397" s="103">
        <v>250</v>
      </c>
    </row>
    <row r="398" spans="1:7" hidden="1" x14ac:dyDescent="0.25">
      <c r="A398" s="100">
        <v>3225</v>
      </c>
      <c r="B398" s="101" t="s">
        <v>123</v>
      </c>
      <c r="C398" s="102">
        <v>777.64</v>
      </c>
      <c r="D398" s="103">
        <v>800</v>
      </c>
      <c r="E398" s="103">
        <v>800</v>
      </c>
      <c r="F398" s="103">
        <v>800</v>
      </c>
      <c r="G398" s="103">
        <v>800</v>
      </c>
    </row>
    <row r="399" spans="1:7" ht="26.25" hidden="1" x14ac:dyDescent="0.25">
      <c r="A399" s="100">
        <v>3227</v>
      </c>
      <c r="B399" s="101" t="s">
        <v>124</v>
      </c>
      <c r="C399" s="102">
        <v>320.42</v>
      </c>
      <c r="D399" s="103">
        <v>300</v>
      </c>
      <c r="E399" s="103">
        <v>300</v>
      </c>
      <c r="F399" s="103">
        <v>300</v>
      </c>
      <c r="G399" s="103">
        <v>300</v>
      </c>
    </row>
    <row r="400" spans="1:7" hidden="1" x14ac:dyDescent="0.25">
      <c r="A400" s="97">
        <v>323</v>
      </c>
      <c r="B400" s="98" t="s">
        <v>125</v>
      </c>
      <c r="C400" s="99">
        <f t="shared" ref="C400:G400" si="147">SUM(C401:C408)</f>
        <v>830.54000000000008</v>
      </c>
      <c r="D400" s="99">
        <f t="shared" si="147"/>
        <v>840</v>
      </c>
      <c r="E400" s="99">
        <f t="shared" si="147"/>
        <v>2090</v>
      </c>
      <c r="F400" s="99">
        <f t="shared" si="147"/>
        <v>2090</v>
      </c>
      <c r="G400" s="99">
        <f t="shared" si="147"/>
        <v>2090</v>
      </c>
    </row>
    <row r="401" spans="1:7" hidden="1" x14ac:dyDescent="0.25">
      <c r="A401" s="100">
        <v>3231</v>
      </c>
      <c r="B401" s="101" t="s">
        <v>126</v>
      </c>
      <c r="C401" s="102">
        <v>0</v>
      </c>
      <c r="D401" s="103">
        <v>20</v>
      </c>
      <c r="E401" s="103">
        <v>20</v>
      </c>
      <c r="F401" s="103">
        <v>20</v>
      </c>
      <c r="G401" s="103">
        <v>20</v>
      </c>
    </row>
    <row r="402" spans="1:7" ht="26.25" hidden="1" x14ac:dyDescent="0.25">
      <c r="A402" s="100">
        <v>3232</v>
      </c>
      <c r="B402" s="101" t="s">
        <v>144</v>
      </c>
      <c r="C402" s="102">
        <v>286.74</v>
      </c>
      <c r="D402" s="103">
        <v>250</v>
      </c>
      <c r="E402" s="103">
        <v>1500</v>
      </c>
      <c r="F402" s="103">
        <v>1500</v>
      </c>
      <c r="G402" s="103">
        <v>1500</v>
      </c>
    </row>
    <row r="403" spans="1:7" hidden="1" x14ac:dyDescent="0.25">
      <c r="A403" s="100">
        <v>3233</v>
      </c>
      <c r="B403" s="101" t="s">
        <v>127</v>
      </c>
      <c r="C403" s="102">
        <v>0</v>
      </c>
      <c r="D403" s="103">
        <v>0</v>
      </c>
      <c r="E403" s="103">
        <v>0</v>
      </c>
      <c r="F403" s="103">
        <v>0</v>
      </c>
      <c r="G403" s="103">
        <v>0</v>
      </c>
    </row>
    <row r="404" spans="1:7" hidden="1" x14ac:dyDescent="0.25">
      <c r="A404" s="100">
        <v>3234</v>
      </c>
      <c r="B404" s="101" t="s">
        <v>128</v>
      </c>
      <c r="C404" s="102">
        <v>0</v>
      </c>
      <c r="D404" s="103">
        <v>20</v>
      </c>
      <c r="E404" s="103">
        <v>20</v>
      </c>
      <c r="F404" s="103">
        <v>20</v>
      </c>
      <c r="G404" s="103">
        <v>20</v>
      </c>
    </row>
    <row r="405" spans="1:7" hidden="1" x14ac:dyDescent="0.25">
      <c r="A405" s="100">
        <v>3235</v>
      </c>
      <c r="B405" s="101" t="s">
        <v>129</v>
      </c>
      <c r="C405" s="102">
        <v>0</v>
      </c>
      <c r="D405" s="103">
        <v>20</v>
      </c>
      <c r="E405" s="103">
        <v>20</v>
      </c>
      <c r="F405" s="103">
        <v>20</v>
      </c>
      <c r="G405" s="103">
        <v>20</v>
      </c>
    </row>
    <row r="406" spans="1:7" hidden="1" x14ac:dyDescent="0.25">
      <c r="A406" s="100">
        <v>3236</v>
      </c>
      <c r="B406" s="101" t="s">
        <v>130</v>
      </c>
      <c r="C406" s="102">
        <v>409.41</v>
      </c>
      <c r="D406" s="103">
        <v>500</v>
      </c>
      <c r="E406" s="103">
        <v>500</v>
      </c>
      <c r="F406" s="103">
        <v>500</v>
      </c>
      <c r="G406" s="103">
        <v>500</v>
      </c>
    </row>
    <row r="407" spans="1:7" hidden="1" x14ac:dyDescent="0.25">
      <c r="A407" s="100">
        <v>3238</v>
      </c>
      <c r="B407" s="101" t="s">
        <v>132</v>
      </c>
      <c r="C407" s="102">
        <v>134.38999999999999</v>
      </c>
      <c r="D407" s="103">
        <v>20</v>
      </c>
      <c r="E407" s="103">
        <v>20</v>
      </c>
      <c r="F407" s="103">
        <v>20</v>
      </c>
      <c r="G407" s="103">
        <v>20</v>
      </c>
    </row>
    <row r="408" spans="1:7" hidden="1" x14ac:dyDescent="0.25">
      <c r="A408" s="100">
        <v>3239</v>
      </c>
      <c r="B408" s="101" t="s">
        <v>133</v>
      </c>
      <c r="C408" s="102">
        <v>0</v>
      </c>
      <c r="D408" s="103">
        <v>10</v>
      </c>
      <c r="E408" s="103">
        <v>10</v>
      </c>
      <c r="F408" s="103">
        <v>10</v>
      </c>
      <c r="G408" s="103">
        <v>10</v>
      </c>
    </row>
    <row r="409" spans="1:7" ht="26.25" hidden="1" x14ac:dyDescent="0.25">
      <c r="A409" s="118">
        <v>329</v>
      </c>
      <c r="B409" s="119" t="s">
        <v>134</v>
      </c>
      <c r="C409" s="99">
        <f t="shared" ref="C409:G409" si="148">C410</f>
        <v>383.46</v>
      </c>
      <c r="D409" s="99">
        <f t="shared" si="148"/>
        <v>500</v>
      </c>
      <c r="E409" s="99">
        <f t="shared" si="148"/>
        <v>500</v>
      </c>
      <c r="F409" s="99">
        <f t="shared" si="148"/>
        <v>500</v>
      </c>
      <c r="G409" s="99">
        <f t="shared" si="148"/>
        <v>500</v>
      </c>
    </row>
    <row r="410" spans="1:7" ht="26.25" hidden="1" x14ac:dyDescent="0.25">
      <c r="A410" s="100">
        <v>3299</v>
      </c>
      <c r="B410" s="101" t="s">
        <v>134</v>
      </c>
      <c r="C410" s="102">
        <v>383.46</v>
      </c>
      <c r="D410" s="103">
        <v>500</v>
      </c>
      <c r="E410" s="103">
        <v>500</v>
      </c>
      <c r="F410" s="103">
        <v>500</v>
      </c>
      <c r="G410" s="103">
        <v>500</v>
      </c>
    </row>
    <row r="411" spans="1:7" x14ac:dyDescent="0.25">
      <c r="A411" s="116">
        <v>34</v>
      </c>
      <c r="B411" s="117" t="s">
        <v>139</v>
      </c>
      <c r="C411" s="96">
        <f t="shared" ref="C411:G412" si="149">C412</f>
        <v>491.93</v>
      </c>
      <c r="D411" s="96">
        <f t="shared" si="149"/>
        <v>550</v>
      </c>
      <c r="E411" s="96">
        <f t="shared" si="149"/>
        <v>400</v>
      </c>
      <c r="F411" s="96">
        <f t="shared" si="149"/>
        <v>400</v>
      </c>
      <c r="G411" s="96">
        <f t="shared" si="149"/>
        <v>400</v>
      </c>
    </row>
    <row r="412" spans="1:7" hidden="1" x14ac:dyDescent="0.25">
      <c r="A412" s="118">
        <v>343</v>
      </c>
      <c r="B412" s="119" t="s">
        <v>140</v>
      </c>
      <c r="C412" s="99">
        <f t="shared" si="149"/>
        <v>491.93</v>
      </c>
      <c r="D412" s="99">
        <f t="shared" si="149"/>
        <v>550</v>
      </c>
      <c r="E412" s="99">
        <f t="shared" si="149"/>
        <v>400</v>
      </c>
      <c r="F412" s="99">
        <f t="shared" si="149"/>
        <v>400</v>
      </c>
      <c r="G412" s="99">
        <f t="shared" si="149"/>
        <v>400</v>
      </c>
    </row>
    <row r="413" spans="1:7" ht="26.25" hidden="1" x14ac:dyDescent="0.25">
      <c r="A413" s="100">
        <v>3431</v>
      </c>
      <c r="B413" s="101" t="s">
        <v>141</v>
      </c>
      <c r="C413" s="102">
        <v>491.93</v>
      </c>
      <c r="D413" s="103">
        <v>550</v>
      </c>
      <c r="E413" s="103">
        <v>400</v>
      </c>
      <c r="F413" s="103">
        <v>400</v>
      </c>
      <c r="G413" s="103">
        <v>400</v>
      </c>
    </row>
    <row r="414" spans="1:7" x14ac:dyDescent="0.25">
      <c r="A414" s="145" t="s">
        <v>180</v>
      </c>
      <c r="B414" s="146" t="s">
        <v>181</v>
      </c>
      <c r="C414" s="90">
        <f t="shared" ref="C414:G414" si="150">C415</f>
        <v>189326.73</v>
      </c>
      <c r="D414" s="90">
        <f t="shared" si="150"/>
        <v>170000</v>
      </c>
      <c r="E414" s="90">
        <f t="shared" si="150"/>
        <v>193000</v>
      </c>
      <c r="F414" s="90">
        <f t="shared" si="150"/>
        <v>193000</v>
      </c>
      <c r="G414" s="90">
        <f t="shared" si="150"/>
        <v>193000</v>
      </c>
    </row>
    <row r="415" spans="1:7" x14ac:dyDescent="0.25">
      <c r="A415" s="91">
        <v>3</v>
      </c>
      <c r="B415" s="92" t="s">
        <v>100</v>
      </c>
      <c r="C415" s="93">
        <f t="shared" ref="C415:G415" si="151">C416+C435</f>
        <v>189326.73</v>
      </c>
      <c r="D415" s="93">
        <f t="shared" si="151"/>
        <v>170000</v>
      </c>
      <c r="E415" s="93">
        <f t="shared" si="151"/>
        <v>193000</v>
      </c>
      <c r="F415" s="93">
        <f t="shared" si="151"/>
        <v>193000</v>
      </c>
      <c r="G415" s="93">
        <f t="shared" si="151"/>
        <v>193000</v>
      </c>
    </row>
    <row r="416" spans="1:7" x14ac:dyDescent="0.25">
      <c r="A416" s="94">
        <v>32</v>
      </c>
      <c r="B416" s="95" t="s">
        <v>21</v>
      </c>
      <c r="C416" s="96">
        <f t="shared" ref="C416:G416" si="152">C417+C421+C428+C433</f>
        <v>189326.73</v>
      </c>
      <c r="D416" s="96">
        <f t="shared" si="152"/>
        <v>170000</v>
      </c>
      <c r="E416" s="96">
        <f t="shared" si="152"/>
        <v>193000</v>
      </c>
      <c r="F416" s="96">
        <f t="shared" si="152"/>
        <v>193000</v>
      </c>
      <c r="G416" s="96">
        <f t="shared" si="152"/>
        <v>193000</v>
      </c>
    </row>
    <row r="417" spans="1:7" hidden="1" x14ac:dyDescent="0.25">
      <c r="A417" s="97">
        <v>321</v>
      </c>
      <c r="B417" s="98" t="s">
        <v>117</v>
      </c>
      <c r="C417" s="99">
        <f t="shared" ref="C417:G417" si="153">SUM(C418:C420)</f>
        <v>0</v>
      </c>
      <c r="D417" s="99">
        <f t="shared" si="153"/>
        <v>0</v>
      </c>
      <c r="E417" s="99">
        <f t="shared" si="153"/>
        <v>0</v>
      </c>
      <c r="F417" s="99">
        <f t="shared" si="153"/>
        <v>0</v>
      </c>
      <c r="G417" s="99">
        <f t="shared" si="153"/>
        <v>0</v>
      </c>
    </row>
    <row r="418" spans="1:7" hidden="1" x14ac:dyDescent="0.25">
      <c r="A418" s="150">
        <v>3211</v>
      </c>
      <c r="B418" s="101" t="s">
        <v>118</v>
      </c>
      <c r="C418" s="102">
        <v>0</v>
      </c>
      <c r="D418" s="103">
        <v>0</v>
      </c>
      <c r="E418" s="103">
        <v>0</v>
      </c>
      <c r="F418" s="103">
        <v>0</v>
      </c>
      <c r="G418" s="103">
        <v>0</v>
      </c>
    </row>
    <row r="419" spans="1:7" hidden="1" x14ac:dyDescent="0.25">
      <c r="A419" s="150">
        <v>3213</v>
      </c>
      <c r="B419" s="151" t="s">
        <v>119</v>
      </c>
      <c r="C419" s="102">
        <v>0</v>
      </c>
      <c r="D419" s="103">
        <v>0</v>
      </c>
      <c r="E419" s="103">
        <v>0</v>
      </c>
      <c r="F419" s="103">
        <v>0</v>
      </c>
      <c r="G419" s="103">
        <v>0</v>
      </c>
    </row>
    <row r="420" spans="1:7" hidden="1" x14ac:dyDescent="0.25">
      <c r="A420" s="100">
        <v>3214</v>
      </c>
      <c r="B420" s="101" t="s">
        <v>120</v>
      </c>
      <c r="C420" s="102">
        <v>0</v>
      </c>
      <c r="D420" s="103">
        <v>0</v>
      </c>
      <c r="E420" s="103">
        <v>0</v>
      </c>
      <c r="F420" s="103">
        <v>0</v>
      </c>
      <c r="G420" s="103">
        <v>0</v>
      </c>
    </row>
    <row r="421" spans="1:7" hidden="1" x14ac:dyDescent="0.25">
      <c r="A421" s="97">
        <v>322</v>
      </c>
      <c r="B421" s="98" t="s">
        <v>101</v>
      </c>
      <c r="C421" s="99">
        <f t="shared" ref="C421:G421" si="154">SUM(C422:C427)</f>
        <v>189326.73</v>
      </c>
      <c r="D421" s="99">
        <f t="shared" si="154"/>
        <v>170000</v>
      </c>
      <c r="E421" s="99">
        <f t="shared" si="154"/>
        <v>193000</v>
      </c>
      <c r="F421" s="99">
        <f t="shared" si="154"/>
        <v>193000</v>
      </c>
      <c r="G421" s="99">
        <f t="shared" si="154"/>
        <v>193000</v>
      </c>
    </row>
    <row r="422" spans="1:7" hidden="1" x14ac:dyDescent="0.25">
      <c r="A422" s="100">
        <v>3221</v>
      </c>
      <c r="B422" s="101" t="s">
        <v>121</v>
      </c>
      <c r="C422" s="102">
        <v>0</v>
      </c>
      <c r="D422" s="103">
        <v>0</v>
      </c>
      <c r="E422" s="103">
        <v>0</v>
      </c>
      <c r="F422" s="103">
        <v>0</v>
      </c>
      <c r="G422" s="103">
        <v>0</v>
      </c>
    </row>
    <row r="423" spans="1:7" hidden="1" x14ac:dyDescent="0.25">
      <c r="A423" s="100">
        <v>3222</v>
      </c>
      <c r="B423" s="101" t="s">
        <v>102</v>
      </c>
      <c r="C423" s="102">
        <v>189326.73</v>
      </c>
      <c r="D423" s="103">
        <v>170000</v>
      </c>
      <c r="E423" s="103">
        <v>193000</v>
      </c>
      <c r="F423" s="103">
        <v>193000</v>
      </c>
      <c r="G423" s="103">
        <v>193000</v>
      </c>
    </row>
    <row r="424" spans="1:7" hidden="1" x14ac:dyDescent="0.25">
      <c r="A424" s="100">
        <v>3223</v>
      </c>
      <c r="B424" s="101" t="s">
        <v>122</v>
      </c>
      <c r="C424" s="102">
        <v>0</v>
      </c>
      <c r="D424" s="103">
        <v>0</v>
      </c>
      <c r="E424" s="103">
        <v>0</v>
      </c>
      <c r="F424" s="103">
        <v>0</v>
      </c>
      <c r="G424" s="103">
        <v>0</v>
      </c>
    </row>
    <row r="425" spans="1:7" ht="26.25" hidden="1" x14ac:dyDescent="0.25">
      <c r="A425" s="100">
        <v>3224</v>
      </c>
      <c r="B425" s="101" t="s">
        <v>143</v>
      </c>
      <c r="C425" s="102">
        <v>0</v>
      </c>
      <c r="D425" s="103">
        <v>0</v>
      </c>
      <c r="E425" s="103">
        <v>0</v>
      </c>
      <c r="F425" s="103">
        <v>0</v>
      </c>
      <c r="G425" s="103">
        <v>0</v>
      </c>
    </row>
    <row r="426" spans="1:7" hidden="1" x14ac:dyDescent="0.25">
      <c r="A426" s="100">
        <v>3225</v>
      </c>
      <c r="B426" s="101" t="s">
        <v>123</v>
      </c>
      <c r="C426" s="102">
        <v>0</v>
      </c>
      <c r="D426" s="103">
        <v>0</v>
      </c>
      <c r="E426" s="103">
        <v>0</v>
      </c>
      <c r="F426" s="103">
        <v>0</v>
      </c>
      <c r="G426" s="103">
        <v>0</v>
      </c>
    </row>
    <row r="427" spans="1:7" ht="26.25" hidden="1" x14ac:dyDescent="0.25">
      <c r="A427" s="100">
        <v>3227</v>
      </c>
      <c r="B427" s="101" t="s">
        <v>124</v>
      </c>
      <c r="C427" s="102">
        <v>0</v>
      </c>
      <c r="D427" s="103">
        <v>0</v>
      </c>
      <c r="E427" s="103">
        <v>0</v>
      </c>
      <c r="F427" s="103">
        <v>0</v>
      </c>
      <c r="G427" s="103">
        <v>0</v>
      </c>
    </row>
    <row r="428" spans="1:7" hidden="1" x14ac:dyDescent="0.25">
      <c r="A428" s="97">
        <v>323</v>
      </c>
      <c r="B428" s="98" t="s">
        <v>125</v>
      </c>
      <c r="C428" s="99">
        <f t="shared" ref="C428:G428" si="155">SUM(C429:C432)</f>
        <v>0</v>
      </c>
      <c r="D428" s="99">
        <f t="shared" si="155"/>
        <v>0</v>
      </c>
      <c r="E428" s="99">
        <f t="shared" si="155"/>
        <v>0</v>
      </c>
      <c r="F428" s="99">
        <f t="shared" si="155"/>
        <v>0</v>
      </c>
      <c r="G428" s="99">
        <f t="shared" si="155"/>
        <v>0</v>
      </c>
    </row>
    <row r="429" spans="1:7" ht="26.25" hidden="1" x14ac:dyDescent="0.25">
      <c r="A429" s="100">
        <v>3232</v>
      </c>
      <c r="B429" s="101" t="s">
        <v>144</v>
      </c>
      <c r="C429" s="102">
        <v>0</v>
      </c>
      <c r="D429" s="103">
        <v>0</v>
      </c>
      <c r="E429" s="103">
        <v>0</v>
      </c>
      <c r="F429" s="103">
        <v>0</v>
      </c>
      <c r="G429" s="103">
        <v>0</v>
      </c>
    </row>
    <row r="430" spans="1:7" hidden="1" x14ac:dyDescent="0.25">
      <c r="A430" s="100">
        <v>3234</v>
      </c>
      <c r="B430" s="101" t="s">
        <v>128</v>
      </c>
      <c r="C430" s="102">
        <v>0</v>
      </c>
      <c r="D430" s="103">
        <v>0</v>
      </c>
      <c r="E430" s="103">
        <v>0</v>
      </c>
      <c r="F430" s="103">
        <v>0</v>
      </c>
      <c r="G430" s="103">
        <v>0</v>
      </c>
    </row>
    <row r="431" spans="1:7" hidden="1" x14ac:dyDescent="0.25">
      <c r="A431" s="100">
        <v>3236</v>
      </c>
      <c r="B431" s="101" t="s">
        <v>130</v>
      </c>
      <c r="C431" s="102">
        <v>0</v>
      </c>
      <c r="D431" s="103">
        <v>0</v>
      </c>
      <c r="E431" s="103">
        <v>0</v>
      </c>
      <c r="F431" s="103">
        <v>0</v>
      </c>
      <c r="G431" s="103">
        <v>0</v>
      </c>
    </row>
    <row r="432" spans="1:7" hidden="1" x14ac:dyDescent="0.25">
      <c r="A432" s="100">
        <v>3239</v>
      </c>
      <c r="B432" s="101" t="s">
        <v>133</v>
      </c>
      <c r="C432" s="102">
        <v>0</v>
      </c>
      <c r="D432" s="103">
        <v>0</v>
      </c>
      <c r="E432" s="103">
        <v>0</v>
      </c>
      <c r="F432" s="103">
        <v>0</v>
      </c>
      <c r="G432" s="103">
        <v>0</v>
      </c>
    </row>
    <row r="433" spans="1:7" ht="26.25" hidden="1" x14ac:dyDescent="0.25">
      <c r="A433" s="118">
        <v>329</v>
      </c>
      <c r="B433" s="119" t="s">
        <v>134</v>
      </c>
      <c r="C433" s="99">
        <f t="shared" ref="C433:G433" si="156">C434</f>
        <v>0</v>
      </c>
      <c r="D433" s="99">
        <f t="shared" si="156"/>
        <v>0</v>
      </c>
      <c r="E433" s="99">
        <f t="shared" si="156"/>
        <v>0</v>
      </c>
      <c r="F433" s="99">
        <f t="shared" si="156"/>
        <v>0</v>
      </c>
      <c r="G433" s="99">
        <f t="shared" si="156"/>
        <v>0</v>
      </c>
    </row>
    <row r="434" spans="1:7" ht="26.25" hidden="1" x14ac:dyDescent="0.25">
      <c r="A434" s="100">
        <v>3299</v>
      </c>
      <c r="B434" s="101" t="s">
        <v>134</v>
      </c>
      <c r="C434" s="102">
        <v>0</v>
      </c>
      <c r="D434" s="103">
        <v>0</v>
      </c>
      <c r="E434" s="103">
        <v>0</v>
      </c>
      <c r="F434" s="103">
        <v>0</v>
      </c>
      <c r="G434" s="103">
        <v>0</v>
      </c>
    </row>
    <row r="435" spans="1:7" x14ac:dyDescent="0.25">
      <c r="A435" s="116">
        <v>34</v>
      </c>
      <c r="B435" s="117" t="s">
        <v>139</v>
      </c>
      <c r="C435" s="96">
        <f t="shared" ref="C435:G436" si="157">C436</f>
        <v>0</v>
      </c>
      <c r="D435" s="96">
        <f t="shared" si="157"/>
        <v>0</v>
      </c>
      <c r="E435" s="96">
        <f t="shared" si="157"/>
        <v>0</v>
      </c>
      <c r="F435" s="96">
        <f t="shared" si="157"/>
        <v>0</v>
      </c>
      <c r="G435" s="96">
        <f t="shared" si="157"/>
        <v>0</v>
      </c>
    </row>
    <row r="436" spans="1:7" hidden="1" x14ac:dyDescent="0.25">
      <c r="A436" s="118">
        <v>343</v>
      </c>
      <c r="B436" s="119" t="s">
        <v>140</v>
      </c>
      <c r="C436" s="99">
        <f t="shared" si="157"/>
        <v>0</v>
      </c>
      <c r="D436" s="99">
        <f t="shared" si="157"/>
        <v>0</v>
      </c>
      <c r="E436" s="99">
        <f t="shared" si="157"/>
        <v>0</v>
      </c>
      <c r="F436" s="99">
        <f t="shared" si="157"/>
        <v>0</v>
      </c>
      <c r="G436" s="99">
        <f t="shared" si="157"/>
        <v>0</v>
      </c>
    </row>
    <row r="437" spans="1:7" ht="26.25" hidden="1" x14ac:dyDescent="0.25">
      <c r="A437" s="100">
        <v>3431</v>
      </c>
      <c r="B437" s="101" t="s">
        <v>141</v>
      </c>
      <c r="C437" s="102">
        <v>0</v>
      </c>
      <c r="D437" s="103">
        <v>0</v>
      </c>
      <c r="E437" s="103">
        <v>0</v>
      </c>
      <c r="F437" s="103">
        <v>0</v>
      </c>
      <c r="G437" s="103">
        <v>0</v>
      </c>
    </row>
    <row r="438" spans="1:7" x14ac:dyDescent="0.25">
      <c r="A438" s="128" t="s">
        <v>227</v>
      </c>
      <c r="B438" s="129" t="s">
        <v>190</v>
      </c>
      <c r="C438" s="87">
        <f t="shared" ref="C438:G438" si="158">C439+C455</f>
        <v>54738.45</v>
      </c>
      <c r="D438" s="87">
        <f t="shared" si="158"/>
        <v>63870</v>
      </c>
      <c r="E438" s="87">
        <f t="shared" si="158"/>
        <v>69900</v>
      </c>
      <c r="F438" s="87">
        <f t="shared" si="158"/>
        <v>69900</v>
      </c>
      <c r="G438" s="87">
        <f t="shared" si="158"/>
        <v>69900</v>
      </c>
    </row>
    <row r="439" spans="1:7" x14ac:dyDescent="0.25">
      <c r="A439" s="112" t="s">
        <v>178</v>
      </c>
      <c r="B439" s="152" t="s">
        <v>179</v>
      </c>
      <c r="C439" s="90">
        <f t="shared" ref="C439:G439" si="159">C440</f>
        <v>13780.23</v>
      </c>
      <c r="D439" s="90">
        <f t="shared" si="159"/>
        <v>17315</v>
      </c>
      <c r="E439" s="90">
        <f t="shared" si="159"/>
        <v>13660</v>
      </c>
      <c r="F439" s="90">
        <f t="shared" si="159"/>
        <v>13660</v>
      </c>
      <c r="G439" s="90">
        <f t="shared" si="159"/>
        <v>13660</v>
      </c>
    </row>
    <row r="440" spans="1:7" x14ac:dyDescent="0.25">
      <c r="A440" s="114">
        <v>3</v>
      </c>
      <c r="B440" s="115" t="s">
        <v>100</v>
      </c>
      <c r="C440" s="93">
        <f t="shared" ref="C440:G440" si="160">C441+C450</f>
        <v>13780.23</v>
      </c>
      <c r="D440" s="93">
        <f t="shared" si="160"/>
        <v>17315</v>
      </c>
      <c r="E440" s="93">
        <f t="shared" si="160"/>
        <v>13660</v>
      </c>
      <c r="F440" s="93">
        <f t="shared" si="160"/>
        <v>13660</v>
      </c>
      <c r="G440" s="93">
        <f t="shared" si="160"/>
        <v>13660</v>
      </c>
    </row>
    <row r="441" spans="1:7" x14ac:dyDescent="0.25">
      <c r="A441" s="116">
        <v>31</v>
      </c>
      <c r="B441" s="117" t="s">
        <v>11</v>
      </c>
      <c r="C441" s="96">
        <f t="shared" ref="C441:G441" si="161">C442+C446+C448</f>
        <v>13776.57</v>
      </c>
      <c r="D441" s="96">
        <f t="shared" si="161"/>
        <v>17015</v>
      </c>
      <c r="E441" s="96">
        <f t="shared" si="161"/>
        <v>13460</v>
      </c>
      <c r="F441" s="96">
        <f t="shared" si="161"/>
        <v>13460</v>
      </c>
      <c r="G441" s="96">
        <f t="shared" si="161"/>
        <v>13460</v>
      </c>
    </row>
    <row r="442" spans="1:7" hidden="1" x14ac:dyDescent="0.25">
      <c r="A442" s="118">
        <v>311</v>
      </c>
      <c r="B442" s="119" t="s">
        <v>154</v>
      </c>
      <c r="C442" s="99">
        <f t="shared" ref="C442:G442" si="162">SUM(C443:C445)</f>
        <v>11825.28</v>
      </c>
      <c r="D442" s="99">
        <f t="shared" si="162"/>
        <v>14820</v>
      </c>
      <c r="E442" s="99">
        <f t="shared" si="162"/>
        <v>11720</v>
      </c>
      <c r="F442" s="99">
        <f t="shared" si="162"/>
        <v>11720</v>
      </c>
      <c r="G442" s="99">
        <f t="shared" si="162"/>
        <v>11720</v>
      </c>
    </row>
    <row r="443" spans="1:7" hidden="1" x14ac:dyDescent="0.25">
      <c r="A443" s="100">
        <v>3111</v>
      </c>
      <c r="B443" s="101" t="s">
        <v>155</v>
      </c>
      <c r="C443" s="102">
        <v>10769</v>
      </c>
      <c r="D443" s="104">
        <v>13300</v>
      </c>
      <c r="E443" s="104">
        <v>10540</v>
      </c>
      <c r="F443" s="104">
        <v>10540</v>
      </c>
      <c r="G443" s="104">
        <v>10540</v>
      </c>
    </row>
    <row r="444" spans="1:7" hidden="1" x14ac:dyDescent="0.25">
      <c r="A444" s="100">
        <v>3113</v>
      </c>
      <c r="B444" s="101" t="s">
        <v>186</v>
      </c>
      <c r="C444" s="102">
        <v>751.26</v>
      </c>
      <c r="D444" s="104">
        <v>1200</v>
      </c>
      <c r="E444" s="104">
        <v>880</v>
      </c>
      <c r="F444" s="104">
        <v>880</v>
      </c>
      <c r="G444" s="104">
        <v>880</v>
      </c>
    </row>
    <row r="445" spans="1:7" hidden="1" x14ac:dyDescent="0.25">
      <c r="A445" s="100">
        <v>3114</v>
      </c>
      <c r="B445" s="101" t="s">
        <v>187</v>
      </c>
      <c r="C445" s="102">
        <v>305.02</v>
      </c>
      <c r="D445" s="104">
        <v>320</v>
      </c>
      <c r="E445" s="104">
        <v>300</v>
      </c>
      <c r="F445" s="104">
        <v>300</v>
      </c>
      <c r="G445" s="104">
        <v>300</v>
      </c>
    </row>
    <row r="446" spans="1:7" hidden="1" x14ac:dyDescent="0.25">
      <c r="A446" s="118">
        <v>312</v>
      </c>
      <c r="B446" s="119" t="s">
        <v>156</v>
      </c>
      <c r="C446" s="99">
        <f t="shared" ref="C446:G446" si="163">C447</f>
        <v>0</v>
      </c>
      <c r="D446" s="99">
        <f t="shared" si="163"/>
        <v>0</v>
      </c>
      <c r="E446" s="99">
        <f t="shared" si="163"/>
        <v>0</v>
      </c>
      <c r="F446" s="99">
        <f t="shared" si="163"/>
        <v>0</v>
      </c>
      <c r="G446" s="99">
        <f t="shared" si="163"/>
        <v>0</v>
      </c>
    </row>
    <row r="447" spans="1:7" hidden="1" x14ac:dyDescent="0.25">
      <c r="A447" s="100">
        <v>3121</v>
      </c>
      <c r="B447" s="101" t="s">
        <v>156</v>
      </c>
      <c r="C447" s="102">
        <v>0</v>
      </c>
      <c r="D447" s="103">
        <v>0</v>
      </c>
      <c r="E447" s="103">
        <v>0</v>
      </c>
      <c r="F447" s="103">
        <v>0</v>
      </c>
      <c r="G447" s="104">
        <v>0</v>
      </c>
    </row>
    <row r="448" spans="1:7" hidden="1" x14ac:dyDescent="0.25">
      <c r="A448" s="118">
        <v>313</v>
      </c>
      <c r="B448" s="119" t="s">
        <v>157</v>
      </c>
      <c r="C448" s="99">
        <f t="shared" ref="C448:G448" si="164">C449</f>
        <v>1951.29</v>
      </c>
      <c r="D448" s="99">
        <f t="shared" si="164"/>
        <v>2195</v>
      </c>
      <c r="E448" s="99">
        <f t="shared" si="164"/>
        <v>1740</v>
      </c>
      <c r="F448" s="99">
        <f t="shared" si="164"/>
        <v>1740</v>
      </c>
      <c r="G448" s="99">
        <f t="shared" si="164"/>
        <v>1740</v>
      </c>
    </row>
    <row r="449" spans="1:7" ht="26.25" hidden="1" x14ac:dyDescent="0.25">
      <c r="A449" s="100">
        <v>3132</v>
      </c>
      <c r="B449" s="101" t="s">
        <v>158</v>
      </c>
      <c r="C449" s="102">
        <v>1951.29</v>
      </c>
      <c r="D449" s="103">
        <v>2195</v>
      </c>
      <c r="E449" s="103">
        <v>1740</v>
      </c>
      <c r="F449" s="103">
        <v>1740</v>
      </c>
      <c r="G449" s="103">
        <v>1740</v>
      </c>
    </row>
    <row r="450" spans="1:7" x14ac:dyDescent="0.25">
      <c r="A450" s="116">
        <v>32</v>
      </c>
      <c r="B450" s="117" t="s">
        <v>21</v>
      </c>
      <c r="C450" s="96">
        <f t="shared" ref="C450:G450" si="165">C451+C453</f>
        <v>3.66</v>
      </c>
      <c r="D450" s="96">
        <f t="shared" si="165"/>
        <v>300</v>
      </c>
      <c r="E450" s="96">
        <f t="shared" si="165"/>
        <v>200</v>
      </c>
      <c r="F450" s="96">
        <f t="shared" si="165"/>
        <v>200</v>
      </c>
      <c r="G450" s="96">
        <f t="shared" si="165"/>
        <v>200</v>
      </c>
    </row>
    <row r="451" spans="1:7" hidden="1" x14ac:dyDescent="0.25">
      <c r="A451" s="118">
        <v>321</v>
      </c>
      <c r="B451" s="119" t="s">
        <v>117</v>
      </c>
      <c r="C451" s="99">
        <f t="shared" ref="C451:G451" si="166">C452</f>
        <v>3.66</v>
      </c>
      <c r="D451" s="99">
        <f t="shared" si="166"/>
        <v>150</v>
      </c>
      <c r="E451" s="99">
        <f t="shared" si="166"/>
        <v>100</v>
      </c>
      <c r="F451" s="99">
        <f t="shared" si="166"/>
        <v>100</v>
      </c>
      <c r="G451" s="99">
        <f t="shared" si="166"/>
        <v>100</v>
      </c>
    </row>
    <row r="452" spans="1:7" ht="26.25" hidden="1" x14ac:dyDescent="0.25">
      <c r="A452" s="100">
        <v>3212</v>
      </c>
      <c r="B452" s="101" t="s">
        <v>159</v>
      </c>
      <c r="C452" s="102">
        <v>3.66</v>
      </c>
      <c r="D452" s="103">
        <v>150</v>
      </c>
      <c r="E452" s="103">
        <v>100</v>
      </c>
      <c r="F452" s="103">
        <v>100</v>
      </c>
      <c r="G452" s="103">
        <v>100</v>
      </c>
    </row>
    <row r="453" spans="1:7" hidden="1" x14ac:dyDescent="0.25">
      <c r="A453" s="97">
        <v>322</v>
      </c>
      <c r="B453" s="98" t="s">
        <v>101</v>
      </c>
      <c r="C453" s="99">
        <f t="shared" ref="C453:G453" si="167">C454</f>
        <v>0</v>
      </c>
      <c r="D453" s="99">
        <f t="shared" si="167"/>
        <v>150</v>
      </c>
      <c r="E453" s="99">
        <f t="shared" si="167"/>
        <v>100</v>
      </c>
      <c r="F453" s="99">
        <f t="shared" si="167"/>
        <v>100</v>
      </c>
      <c r="G453" s="99">
        <f t="shared" si="167"/>
        <v>100</v>
      </c>
    </row>
    <row r="454" spans="1:7" hidden="1" x14ac:dyDescent="0.25">
      <c r="A454" s="100">
        <v>3221</v>
      </c>
      <c r="B454" s="101" t="s">
        <v>121</v>
      </c>
      <c r="C454" s="102">
        <v>0</v>
      </c>
      <c r="D454" s="103">
        <v>150</v>
      </c>
      <c r="E454" s="103">
        <v>100</v>
      </c>
      <c r="F454" s="103">
        <v>100</v>
      </c>
      <c r="G454" s="103">
        <v>100</v>
      </c>
    </row>
    <row r="455" spans="1:7" x14ac:dyDescent="0.25">
      <c r="A455" s="112" t="s">
        <v>180</v>
      </c>
      <c r="B455" s="152" t="s">
        <v>181</v>
      </c>
      <c r="C455" s="90">
        <f t="shared" ref="C455:G455" si="168">C456</f>
        <v>40958.22</v>
      </c>
      <c r="D455" s="90">
        <f t="shared" si="168"/>
        <v>46555</v>
      </c>
      <c r="E455" s="90">
        <f t="shared" si="168"/>
        <v>56240</v>
      </c>
      <c r="F455" s="90">
        <f t="shared" si="168"/>
        <v>56240</v>
      </c>
      <c r="G455" s="90">
        <f t="shared" si="168"/>
        <v>56240</v>
      </c>
    </row>
    <row r="456" spans="1:7" x14ac:dyDescent="0.25">
      <c r="A456" s="114">
        <v>3</v>
      </c>
      <c r="B456" s="115" t="s">
        <v>100</v>
      </c>
      <c r="C456" s="93">
        <f t="shared" ref="C456:G456" si="169">C457+C466</f>
        <v>40958.22</v>
      </c>
      <c r="D456" s="93">
        <f t="shared" si="169"/>
        <v>46555</v>
      </c>
      <c r="E456" s="93">
        <f t="shared" si="169"/>
        <v>56240</v>
      </c>
      <c r="F456" s="93">
        <f t="shared" si="169"/>
        <v>56240</v>
      </c>
      <c r="G456" s="93">
        <f t="shared" si="169"/>
        <v>56240</v>
      </c>
    </row>
    <row r="457" spans="1:7" x14ac:dyDescent="0.25">
      <c r="A457" s="116">
        <v>31</v>
      </c>
      <c r="B457" s="117" t="s">
        <v>11</v>
      </c>
      <c r="C457" s="96">
        <f t="shared" ref="C457:G457" si="170">C458+C462+C464</f>
        <v>40812.910000000003</v>
      </c>
      <c r="D457" s="96">
        <f t="shared" si="170"/>
        <v>46055</v>
      </c>
      <c r="E457" s="96">
        <f t="shared" si="170"/>
        <v>55840</v>
      </c>
      <c r="F457" s="96">
        <f t="shared" si="170"/>
        <v>55840</v>
      </c>
      <c r="G457" s="96">
        <f t="shared" si="170"/>
        <v>55840</v>
      </c>
    </row>
    <row r="458" spans="1:7" hidden="1" x14ac:dyDescent="0.25">
      <c r="A458" s="118">
        <v>311</v>
      </c>
      <c r="B458" s="119" t="s">
        <v>154</v>
      </c>
      <c r="C458" s="99">
        <f t="shared" ref="C458:G458" si="171">SUM(C459:C461)</f>
        <v>33659.25</v>
      </c>
      <c r="D458" s="99">
        <f t="shared" si="171"/>
        <v>38280</v>
      </c>
      <c r="E458" s="99">
        <f t="shared" si="171"/>
        <v>46880</v>
      </c>
      <c r="F458" s="99">
        <f t="shared" si="171"/>
        <v>46880</v>
      </c>
      <c r="G458" s="99">
        <f t="shared" si="171"/>
        <v>46880</v>
      </c>
    </row>
    <row r="459" spans="1:7" hidden="1" x14ac:dyDescent="0.25">
      <c r="A459" s="100">
        <v>3111</v>
      </c>
      <c r="B459" s="101" t="s">
        <v>155</v>
      </c>
      <c r="C459" s="102">
        <v>30650.23</v>
      </c>
      <c r="D459" s="104">
        <v>35000</v>
      </c>
      <c r="E459" s="104">
        <v>42160</v>
      </c>
      <c r="F459" s="104">
        <v>42160</v>
      </c>
      <c r="G459" s="104">
        <v>42160</v>
      </c>
    </row>
    <row r="460" spans="1:7" hidden="1" x14ac:dyDescent="0.25">
      <c r="A460" s="100">
        <v>3113</v>
      </c>
      <c r="B460" s="101" t="s">
        <v>186</v>
      </c>
      <c r="C460" s="102">
        <v>2140.89</v>
      </c>
      <c r="D460" s="104">
        <v>2500</v>
      </c>
      <c r="E460" s="104">
        <v>3520</v>
      </c>
      <c r="F460" s="104">
        <v>3520</v>
      </c>
      <c r="G460" s="104">
        <v>3520</v>
      </c>
    </row>
    <row r="461" spans="1:7" hidden="1" x14ac:dyDescent="0.25">
      <c r="A461" s="100">
        <v>3114</v>
      </c>
      <c r="B461" s="101" t="s">
        <v>187</v>
      </c>
      <c r="C461" s="102">
        <v>868.13</v>
      </c>
      <c r="D461" s="104">
        <v>780</v>
      </c>
      <c r="E461" s="104">
        <v>1200</v>
      </c>
      <c r="F461" s="104">
        <v>1200</v>
      </c>
      <c r="G461" s="104">
        <v>1200</v>
      </c>
    </row>
    <row r="462" spans="1:7" hidden="1" x14ac:dyDescent="0.25">
      <c r="A462" s="118">
        <v>312</v>
      </c>
      <c r="B462" s="119" t="s">
        <v>156</v>
      </c>
      <c r="C462" s="99">
        <f t="shared" ref="C462:G462" si="172">C463</f>
        <v>1600</v>
      </c>
      <c r="D462" s="99">
        <f t="shared" si="172"/>
        <v>2000</v>
      </c>
      <c r="E462" s="99">
        <f t="shared" si="172"/>
        <v>2000</v>
      </c>
      <c r="F462" s="99">
        <f t="shared" si="172"/>
        <v>2000</v>
      </c>
      <c r="G462" s="99">
        <f t="shared" si="172"/>
        <v>2000</v>
      </c>
    </row>
    <row r="463" spans="1:7" hidden="1" x14ac:dyDescent="0.25">
      <c r="A463" s="100">
        <v>3121</v>
      </c>
      <c r="B463" s="101" t="s">
        <v>156</v>
      </c>
      <c r="C463" s="102">
        <v>1600</v>
      </c>
      <c r="D463" s="103">
        <v>2000</v>
      </c>
      <c r="E463" s="103">
        <v>2000</v>
      </c>
      <c r="F463" s="103">
        <v>2000</v>
      </c>
      <c r="G463" s="103">
        <v>2000</v>
      </c>
    </row>
    <row r="464" spans="1:7" hidden="1" x14ac:dyDescent="0.25">
      <c r="A464" s="118">
        <v>313</v>
      </c>
      <c r="B464" s="119" t="s">
        <v>157</v>
      </c>
      <c r="C464" s="99">
        <f t="shared" ref="C464:G464" si="173">C465</f>
        <v>5553.66</v>
      </c>
      <c r="D464" s="99">
        <f t="shared" si="173"/>
        <v>5775</v>
      </c>
      <c r="E464" s="99">
        <f t="shared" si="173"/>
        <v>6960</v>
      </c>
      <c r="F464" s="99">
        <f t="shared" si="173"/>
        <v>6960</v>
      </c>
      <c r="G464" s="99">
        <f t="shared" si="173"/>
        <v>6960</v>
      </c>
    </row>
    <row r="465" spans="1:7" ht="26.25" hidden="1" x14ac:dyDescent="0.25">
      <c r="A465" s="100">
        <v>3132</v>
      </c>
      <c r="B465" s="101" t="s">
        <v>158</v>
      </c>
      <c r="C465" s="102">
        <v>5553.66</v>
      </c>
      <c r="D465" s="103">
        <v>5775</v>
      </c>
      <c r="E465" s="103">
        <v>6960</v>
      </c>
      <c r="F465" s="103">
        <v>6960</v>
      </c>
      <c r="G465" s="103">
        <v>6960</v>
      </c>
    </row>
    <row r="466" spans="1:7" x14ac:dyDescent="0.25">
      <c r="A466" s="116">
        <v>32</v>
      </c>
      <c r="B466" s="117" t="s">
        <v>21</v>
      </c>
      <c r="C466" s="96">
        <f t="shared" ref="C466:G467" si="174">C467</f>
        <v>145.31</v>
      </c>
      <c r="D466" s="96">
        <f t="shared" si="174"/>
        <v>500</v>
      </c>
      <c r="E466" s="96">
        <f t="shared" si="174"/>
        <v>400</v>
      </c>
      <c r="F466" s="96">
        <f t="shared" si="174"/>
        <v>400</v>
      </c>
      <c r="G466" s="96">
        <f t="shared" si="174"/>
        <v>400</v>
      </c>
    </row>
    <row r="467" spans="1:7" hidden="1" x14ac:dyDescent="0.25">
      <c r="A467" s="118">
        <v>321</v>
      </c>
      <c r="B467" s="119" t="s">
        <v>117</v>
      </c>
      <c r="C467" s="99">
        <f t="shared" si="174"/>
        <v>145.31</v>
      </c>
      <c r="D467" s="99">
        <f t="shared" si="174"/>
        <v>500</v>
      </c>
      <c r="E467" s="99">
        <f t="shared" si="174"/>
        <v>400</v>
      </c>
      <c r="F467" s="99">
        <f t="shared" si="174"/>
        <v>400</v>
      </c>
      <c r="G467" s="99">
        <f t="shared" si="174"/>
        <v>400</v>
      </c>
    </row>
    <row r="468" spans="1:7" ht="26.25" hidden="1" x14ac:dyDescent="0.25">
      <c r="A468" s="100">
        <v>3212</v>
      </c>
      <c r="B468" s="101" t="s">
        <v>159</v>
      </c>
      <c r="C468" s="102">
        <v>145.31</v>
      </c>
      <c r="D468" s="103">
        <v>500</v>
      </c>
      <c r="E468" s="103">
        <v>400</v>
      </c>
      <c r="F468" s="103">
        <v>400</v>
      </c>
      <c r="G468" s="103">
        <v>400</v>
      </c>
    </row>
    <row r="469" spans="1:7" x14ac:dyDescent="0.25">
      <c r="A469" s="128" t="s">
        <v>228</v>
      </c>
      <c r="B469" s="129" t="s">
        <v>191</v>
      </c>
      <c r="C469" s="87">
        <f>C470+C475</f>
        <v>568.52</v>
      </c>
      <c r="D469" s="87">
        <f>D470+D475</f>
        <v>850</v>
      </c>
      <c r="E469" s="87">
        <f>E470+E475</f>
        <v>900</v>
      </c>
      <c r="F469" s="87">
        <f>F470+F475</f>
        <v>900</v>
      </c>
      <c r="G469" s="87">
        <f>G470+G475</f>
        <v>900</v>
      </c>
    </row>
    <row r="470" spans="1:7" x14ac:dyDescent="0.25">
      <c r="A470" s="153" t="s">
        <v>176</v>
      </c>
      <c r="B470" s="154" t="s">
        <v>177</v>
      </c>
      <c r="C470" s="90">
        <f t="shared" ref="C470:G473" si="175">C471</f>
        <v>0</v>
      </c>
      <c r="D470" s="90">
        <f t="shared" si="175"/>
        <v>50</v>
      </c>
      <c r="E470" s="90">
        <f t="shared" si="175"/>
        <v>50</v>
      </c>
      <c r="F470" s="90">
        <f t="shared" si="175"/>
        <v>50</v>
      </c>
      <c r="G470" s="90">
        <f t="shared" si="175"/>
        <v>50</v>
      </c>
    </row>
    <row r="471" spans="1:7" x14ac:dyDescent="0.25">
      <c r="A471" s="114">
        <v>3</v>
      </c>
      <c r="B471" s="115" t="s">
        <v>100</v>
      </c>
      <c r="C471" s="93">
        <f t="shared" si="175"/>
        <v>0</v>
      </c>
      <c r="D471" s="93">
        <f t="shared" si="175"/>
        <v>50</v>
      </c>
      <c r="E471" s="93">
        <f t="shared" si="175"/>
        <v>50</v>
      </c>
      <c r="F471" s="93">
        <f t="shared" si="175"/>
        <v>50</v>
      </c>
      <c r="G471" s="93">
        <f t="shared" si="175"/>
        <v>50</v>
      </c>
    </row>
    <row r="472" spans="1:7" x14ac:dyDescent="0.25">
      <c r="A472" s="116">
        <v>32</v>
      </c>
      <c r="B472" s="117" t="s">
        <v>21</v>
      </c>
      <c r="C472" s="96">
        <f t="shared" si="175"/>
        <v>0</v>
      </c>
      <c r="D472" s="96">
        <f t="shared" si="175"/>
        <v>50</v>
      </c>
      <c r="E472" s="96">
        <f t="shared" si="175"/>
        <v>50</v>
      </c>
      <c r="F472" s="96">
        <f t="shared" si="175"/>
        <v>50</v>
      </c>
      <c r="G472" s="96">
        <f t="shared" si="175"/>
        <v>50</v>
      </c>
    </row>
    <row r="473" spans="1:7" hidden="1" x14ac:dyDescent="0.25">
      <c r="A473" s="118">
        <v>329</v>
      </c>
      <c r="B473" s="155" t="s">
        <v>134</v>
      </c>
      <c r="C473" s="99">
        <f t="shared" si="175"/>
        <v>0</v>
      </c>
      <c r="D473" s="99">
        <f t="shared" si="175"/>
        <v>50</v>
      </c>
      <c r="E473" s="99">
        <f t="shared" si="175"/>
        <v>50</v>
      </c>
      <c r="F473" s="99">
        <f t="shared" si="175"/>
        <v>50</v>
      </c>
      <c r="G473" s="99">
        <f t="shared" si="175"/>
        <v>50</v>
      </c>
    </row>
    <row r="474" spans="1:7" ht="26.25" hidden="1" x14ac:dyDescent="0.25">
      <c r="A474" s="100">
        <v>3299</v>
      </c>
      <c r="B474" s="101" t="s">
        <v>134</v>
      </c>
      <c r="C474" s="102">
        <v>0</v>
      </c>
      <c r="D474" s="103">
        <v>50</v>
      </c>
      <c r="E474" s="103">
        <v>50</v>
      </c>
      <c r="F474" s="103">
        <v>50</v>
      </c>
      <c r="G474" s="103">
        <v>50</v>
      </c>
    </row>
    <row r="475" spans="1:7" x14ac:dyDescent="0.25">
      <c r="A475" s="112" t="s">
        <v>178</v>
      </c>
      <c r="B475" s="152" t="s">
        <v>179</v>
      </c>
      <c r="C475" s="90">
        <f t="shared" ref="C475:G477" si="176">C476</f>
        <v>568.52</v>
      </c>
      <c r="D475" s="90">
        <f t="shared" si="176"/>
        <v>800</v>
      </c>
      <c r="E475" s="90">
        <f t="shared" si="176"/>
        <v>850</v>
      </c>
      <c r="F475" s="90">
        <f t="shared" si="176"/>
        <v>850</v>
      </c>
      <c r="G475" s="90">
        <f t="shared" si="176"/>
        <v>850</v>
      </c>
    </row>
    <row r="476" spans="1:7" x14ac:dyDescent="0.25">
      <c r="A476" s="114">
        <v>3</v>
      </c>
      <c r="B476" s="115" t="s">
        <v>100</v>
      </c>
      <c r="C476" s="93">
        <f t="shared" si="176"/>
        <v>568.52</v>
      </c>
      <c r="D476" s="93">
        <f t="shared" si="176"/>
        <v>800</v>
      </c>
      <c r="E476" s="93">
        <f t="shared" si="176"/>
        <v>850</v>
      </c>
      <c r="F476" s="93">
        <f t="shared" si="176"/>
        <v>850</v>
      </c>
      <c r="G476" s="93">
        <f t="shared" si="176"/>
        <v>850</v>
      </c>
    </row>
    <row r="477" spans="1:7" x14ac:dyDescent="0.25">
      <c r="A477" s="116">
        <v>32</v>
      </c>
      <c r="B477" s="117" t="s">
        <v>21</v>
      </c>
      <c r="C477" s="96">
        <f t="shared" si="176"/>
        <v>568.52</v>
      </c>
      <c r="D477" s="96">
        <f t="shared" si="176"/>
        <v>800</v>
      </c>
      <c r="E477" s="96">
        <f t="shared" si="176"/>
        <v>850</v>
      </c>
      <c r="F477" s="96">
        <f t="shared" si="176"/>
        <v>850</v>
      </c>
      <c r="G477" s="96">
        <f t="shared" si="176"/>
        <v>850</v>
      </c>
    </row>
    <row r="478" spans="1:7" hidden="1" x14ac:dyDescent="0.25">
      <c r="A478" s="118">
        <v>329</v>
      </c>
      <c r="B478" s="155" t="s">
        <v>134</v>
      </c>
      <c r="C478" s="99">
        <f>C479+C480</f>
        <v>568.52</v>
      </c>
      <c r="D478" s="99">
        <f t="shared" ref="D478:G478" si="177">D479+D480</f>
        <v>800</v>
      </c>
      <c r="E478" s="99">
        <f t="shared" si="177"/>
        <v>850</v>
      </c>
      <c r="F478" s="99">
        <f t="shared" si="177"/>
        <v>850</v>
      </c>
      <c r="G478" s="99">
        <f t="shared" si="177"/>
        <v>850</v>
      </c>
    </row>
    <row r="479" spans="1:7" hidden="1" x14ac:dyDescent="0.25">
      <c r="A479" s="100">
        <v>3294</v>
      </c>
      <c r="B479" s="188" t="s">
        <v>137</v>
      </c>
      <c r="C479" s="102">
        <v>0</v>
      </c>
      <c r="D479" s="102">
        <v>0</v>
      </c>
      <c r="E479" s="102">
        <v>50</v>
      </c>
      <c r="F479" s="102">
        <v>50</v>
      </c>
      <c r="G479" s="102">
        <v>50</v>
      </c>
    </row>
    <row r="480" spans="1:7" ht="26.25" hidden="1" x14ac:dyDescent="0.25">
      <c r="A480" s="100">
        <v>3299</v>
      </c>
      <c r="B480" s="101" t="s">
        <v>134</v>
      </c>
      <c r="C480" s="102">
        <v>568.52</v>
      </c>
      <c r="D480" s="103">
        <v>800</v>
      </c>
      <c r="E480" s="103">
        <v>800</v>
      </c>
      <c r="F480" s="103">
        <v>800</v>
      </c>
      <c r="G480" s="103">
        <v>800</v>
      </c>
    </row>
    <row r="481" spans="1:7" x14ac:dyDescent="0.25">
      <c r="A481" s="121" t="s">
        <v>229</v>
      </c>
      <c r="B481" s="111" t="s">
        <v>167</v>
      </c>
      <c r="C481" s="87">
        <f>C482+C493+C501+C509+C516</f>
        <v>9056.85</v>
      </c>
      <c r="D481" s="87">
        <f>D482+D493+D501+D509+D516</f>
        <v>9800</v>
      </c>
      <c r="E481" s="87">
        <f>E482+E493+E501+E509+E516</f>
        <v>9800</v>
      </c>
      <c r="F481" s="87">
        <f>F482+F493+F501+F509+F516</f>
        <v>9800</v>
      </c>
      <c r="G481" s="87">
        <f>G482+G493+G501+G509+G516</f>
        <v>9800</v>
      </c>
    </row>
    <row r="482" spans="1:7" x14ac:dyDescent="0.25">
      <c r="A482" s="137" t="s">
        <v>176</v>
      </c>
      <c r="B482" s="138" t="s">
        <v>177</v>
      </c>
      <c r="C482" s="90">
        <f>C483</f>
        <v>1984.34</v>
      </c>
      <c r="D482" s="90">
        <f>D483</f>
        <v>3000</v>
      </c>
      <c r="E482" s="90">
        <f t="shared" ref="E482:G483" si="178">E483</f>
        <v>3000</v>
      </c>
      <c r="F482" s="90">
        <f t="shared" si="178"/>
        <v>3000</v>
      </c>
      <c r="G482" s="90">
        <f t="shared" si="178"/>
        <v>3000</v>
      </c>
    </row>
    <row r="483" spans="1:7" ht="26.25" x14ac:dyDescent="0.25">
      <c r="A483" s="114">
        <v>4</v>
      </c>
      <c r="B483" s="115" t="s">
        <v>12</v>
      </c>
      <c r="C483" s="93">
        <f>C484</f>
        <v>1984.34</v>
      </c>
      <c r="D483" s="93">
        <f>D484</f>
        <v>3000</v>
      </c>
      <c r="E483" s="93">
        <f t="shared" si="178"/>
        <v>3000</v>
      </c>
      <c r="F483" s="93">
        <f t="shared" si="178"/>
        <v>3000</v>
      </c>
      <c r="G483" s="93">
        <f t="shared" si="178"/>
        <v>3000</v>
      </c>
    </row>
    <row r="484" spans="1:7" ht="39" x14ac:dyDescent="0.25">
      <c r="A484" s="116">
        <v>42</v>
      </c>
      <c r="B484" s="117" t="s">
        <v>168</v>
      </c>
      <c r="C484" s="96">
        <f t="shared" ref="C484:G484" si="179">C485+C491</f>
        <v>1984.34</v>
      </c>
      <c r="D484" s="96">
        <f t="shared" si="179"/>
        <v>3000</v>
      </c>
      <c r="E484" s="96">
        <f t="shared" si="179"/>
        <v>3000</v>
      </c>
      <c r="F484" s="96">
        <f t="shared" si="179"/>
        <v>3000</v>
      </c>
      <c r="G484" s="96">
        <f t="shared" si="179"/>
        <v>3000</v>
      </c>
    </row>
    <row r="485" spans="1:7" hidden="1" x14ac:dyDescent="0.25">
      <c r="A485" s="118">
        <v>422</v>
      </c>
      <c r="B485" s="119" t="s">
        <v>169</v>
      </c>
      <c r="C485" s="99">
        <f t="shared" ref="C485:G485" si="180">SUM(C486:C490)</f>
        <v>1908.29</v>
      </c>
      <c r="D485" s="99">
        <f t="shared" si="180"/>
        <v>2600</v>
      </c>
      <c r="E485" s="99">
        <f t="shared" si="180"/>
        <v>2600</v>
      </c>
      <c r="F485" s="99">
        <f t="shared" si="180"/>
        <v>2600</v>
      </c>
      <c r="G485" s="99">
        <f t="shared" si="180"/>
        <v>2600</v>
      </c>
    </row>
    <row r="486" spans="1:7" hidden="1" x14ac:dyDescent="0.25">
      <c r="A486" s="100">
        <v>4221</v>
      </c>
      <c r="B486" s="101" t="s">
        <v>170</v>
      </c>
      <c r="C486" s="102">
        <v>0</v>
      </c>
      <c r="D486" s="103">
        <v>1000</v>
      </c>
      <c r="E486" s="103">
        <v>1400</v>
      </c>
      <c r="F486" s="103">
        <v>1400</v>
      </c>
      <c r="G486" s="103">
        <v>1400</v>
      </c>
    </row>
    <row r="487" spans="1:7" hidden="1" x14ac:dyDescent="0.25">
      <c r="A487" s="100">
        <v>4222</v>
      </c>
      <c r="B487" s="101" t="s">
        <v>192</v>
      </c>
      <c r="C487" s="102">
        <v>0</v>
      </c>
      <c r="D487" s="103">
        <v>150</v>
      </c>
      <c r="E487" s="103">
        <v>150</v>
      </c>
      <c r="F487" s="103">
        <v>150</v>
      </c>
      <c r="G487" s="103">
        <v>150</v>
      </c>
    </row>
    <row r="488" spans="1:7" ht="26.25" hidden="1" x14ac:dyDescent="0.25">
      <c r="A488" s="100">
        <v>4223</v>
      </c>
      <c r="B488" s="101" t="s">
        <v>193</v>
      </c>
      <c r="C488" s="102">
        <v>1125</v>
      </c>
      <c r="D488" s="103">
        <v>150</v>
      </c>
      <c r="E488" s="103">
        <v>150</v>
      </c>
      <c r="F488" s="103">
        <v>150</v>
      </c>
      <c r="G488" s="103">
        <v>150</v>
      </c>
    </row>
    <row r="489" spans="1:7" hidden="1" x14ac:dyDescent="0.25">
      <c r="A489" s="100">
        <v>4226</v>
      </c>
      <c r="B489" s="101" t="s">
        <v>194</v>
      </c>
      <c r="C489" s="102">
        <v>0</v>
      </c>
      <c r="D489" s="103">
        <v>400</v>
      </c>
      <c r="E489" s="103">
        <v>400</v>
      </c>
      <c r="F489" s="103">
        <v>400</v>
      </c>
      <c r="G489" s="103">
        <v>400</v>
      </c>
    </row>
    <row r="490" spans="1:7" ht="26.25" hidden="1" x14ac:dyDescent="0.25">
      <c r="A490" s="100">
        <v>4227</v>
      </c>
      <c r="B490" s="101" t="s">
        <v>195</v>
      </c>
      <c r="C490" s="102">
        <v>783.29</v>
      </c>
      <c r="D490" s="103">
        <v>900</v>
      </c>
      <c r="E490" s="103">
        <v>500</v>
      </c>
      <c r="F490" s="103">
        <v>500</v>
      </c>
      <c r="G490" s="103">
        <v>500</v>
      </c>
    </row>
    <row r="491" spans="1:7" ht="26.25" hidden="1" x14ac:dyDescent="0.25">
      <c r="A491" s="118">
        <v>424</v>
      </c>
      <c r="B491" s="119" t="s">
        <v>196</v>
      </c>
      <c r="C491" s="99">
        <f t="shared" ref="C491:G491" si="181">C492</f>
        <v>76.05</v>
      </c>
      <c r="D491" s="99">
        <f t="shared" si="181"/>
        <v>400</v>
      </c>
      <c r="E491" s="99">
        <f t="shared" si="181"/>
        <v>400</v>
      </c>
      <c r="F491" s="99">
        <f t="shared" si="181"/>
        <v>400</v>
      </c>
      <c r="G491" s="99">
        <f t="shared" si="181"/>
        <v>400</v>
      </c>
    </row>
    <row r="492" spans="1:7" hidden="1" x14ac:dyDescent="0.25">
      <c r="A492" s="100">
        <v>4241</v>
      </c>
      <c r="B492" s="101" t="s">
        <v>197</v>
      </c>
      <c r="C492" s="102">
        <v>76.05</v>
      </c>
      <c r="D492" s="103">
        <v>400</v>
      </c>
      <c r="E492" s="103">
        <v>400</v>
      </c>
      <c r="F492" s="103">
        <v>400</v>
      </c>
      <c r="G492" s="103">
        <v>400</v>
      </c>
    </row>
    <row r="493" spans="1:7" x14ac:dyDescent="0.25">
      <c r="A493" s="137" t="s">
        <v>178</v>
      </c>
      <c r="B493" s="138" t="s">
        <v>179</v>
      </c>
      <c r="C493" s="90">
        <f>C494</f>
        <v>0</v>
      </c>
      <c r="D493" s="90">
        <f>D494</f>
        <v>1900</v>
      </c>
      <c r="E493" s="90">
        <f t="shared" ref="E493:G494" si="182">E494</f>
        <v>1800</v>
      </c>
      <c r="F493" s="90">
        <f t="shared" si="182"/>
        <v>1800</v>
      </c>
      <c r="G493" s="90">
        <f t="shared" si="182"/>
        <v>1800</v>
      </c>
    </row>
    <row r="494" spans="1:7" ht="26.25" x14ac:dyDescent="0.25">
      <c r="A494" s="114">
        <v>4</v>
      </c>
      <c r="B494" s="115" t="s">
        <v>12</v>
      </c>
      <c r="C494" s="93">
        <f>C495</f>
        <v>0</v>
      </c>
      <c r="D494" s="93">
        <f>D495</f>
        <v>1900</v>
      </c>
      <c r="E494" s="93">
        <f t="shared" si="182"/>
        <v>1800</v>
      </c>
      <c r="F494" s="93">
        <f t="shared" si="182"/>
        <v>1800</v>
      </c>
      <c r="G494" s="93">
        <f t="shared" si="182"/>
        <v>1800</v>
      </c>
    </row>
    <row r="495" spans="1:7" ht="39" x14ac:dyDescent="0.25">
      <c r="A495" s="116">
        <v>42</v>
      </c>
      <c r="B495" s="117" t="s">
        <v>168</v>
      </c>
      <c r="C495" s="96">
        <f t="shared" ref="C495:G495" si="183">C496+C499</f>
        <v>0</v>
      </c>
      <c r="D495" s="96">
        <f t="shared" si="183"/>
        <v>1900</v>
      </c>
      <c r="E495" s="96">
        <f t="shared" si="183"/>
        <v>1800</v>
      </c>
      <c r="F495" s="96">
        <f t="shared" si="183"/>
        <v>1800</v>
      </c>
      <c r="G495" s="96">
        <f t="shared" si="183"/>
        <v>1800</v>
      </c>
    </row>
    <row r="496" spans="1:7" hidden="1" x14ac:dyDescent="0.25">
      <c r="A496" s="118">
        <v>422</v>
      </c>
      <c r="B496" s="119" t="s">
        <v>169</v>
      </c>
      <c r="C496" s="99">
        <f t="shared" ref="C496:G496" si="184">SUM(C497:C498)</f>
        <v>0</v>
      </c>
      <c r="D496" s="99">
        <f t="shared" si="184"/>
        <v>1650</v>
      </c>
      <c r="E496" s="99">
        <f t="shared" si="184"/>
        <v>1650</v>
      </c>
      <c r="F496" s="99">
        <f t="shared" si="184"/>
        <v>1650</v>
      </c>
      <c r="G496" s="99">
        <f t="shared" si="184"/>
        <v>1650</v>
      </c>
    </row>
    <row r="497" spans="1:7" hidden="1" x14ac:dyDescent="0.25">
      <c r="A497" s="100">
        <v>4221</v>
      </c>
      <c r="B497" s="101" t="s">
        <v>170</v>
      </c>
      <c r="C497" s="102">
        <v>0</v>
      </c>
      <c r="D497" s="103">
        <v>650</v>
      </c>
      <c r="E497" s="103">
        <v>650</v>
      </c>
      <c r="F497" s="103">
        <v>650</v>
      </c>
      <c r="G497" s="103">
        <v>650</v>
      </c>
    </row>
    <row r="498" spans="1:7" ht="26.25" hidden="1" x14ac:dyDescent="0.25">
      <c r="A498" s="100">
        <v>4227</v>
      </c>
      <c r="B498" s="101" t="s">
        <v>195</v>
      </c>
      <c r="C498" s="102">
        <v>0</v>
      </c>
      <c r="D498" s="103">
        <v>1000</v>
      </c>
      <c r="E498" s="103">
        <v>1000</v>
      </c>
      <c r="F498" s="103">
        <v>1000</v>
      </c>
      <c r="G498" s="103">
        <v>1000</v>
      </c>
    </row>
    <row r="499" spans="1:7" ht="26.25" hidden="1" x14ac:dyDescent="0.25">
      <c r="A499" s="118">
        <v>424</v>
      </c>
      <c r="B499" s="119" t="s">
        <v>196</v>
      </c>
      <c r="C499" s="99">
        <f t="shared" ref="C499:G499" si="185">C500</f>
        <v>0</v>
      </c>
      <c r="D499" s="99">
        <f t="shared" si="185"/>
        <v>250</v>
      </c>
      <c r="E499" s="99">
        <f t="shared" si="185"/>
        <v>150</v>
      </c>
      <c r="F499" s="99">
        <f t="shared" si="185"/>
        <v>150</v>
      </c>
      <c r="G499" s="99">
        <f t="shared" si="185"/>
        <v>150</v>
      </c>
    </row>
    <row r="500" spans="1:7" hidden="1" x14ac:dyDescent="0.25">
      <c r="A500" s="100">
        <v>4241</v>
      </c>
      <c r="B500" s="101" t="s">
        <v>197</v>
      </c>
      <c r="C500" s="102">
        <v>0</v>
      </c>
      <c r="D500" s="103">
        <v>250</v>
      </c>
      <c r="E500" s="103">
        <v>150</v>
      </c>
      <c r="F500" s="103">
        <v>150</v>
      </c>
      <c r="G500" s="103">
        <v>150</v>
      </c>
    </row>
    <row r="501" spans="1:7" x14ac:dyDescent="0.25">
      <c r="A501" s="137" t="s">
        <v>180</v>
      </c>
      <c r="B501" s="138" t="s">
        <v>181</v>
      </c>
      <c r="C501" s="90">
        <f>C502</f>
        <v>1298</v>
      </c>
      <c r="D501" s="90">
        <f>D502</f>
        <v>3400</v>
      </c>
      <c r="E501" s="90">
        <f t="shared" ref="E501:G502" si="186">E502</f>
        <v>3500</v>
      </c>
      <c r="F501" s="90">
        <f t="shared" si="186"/>
        <v>3500</v>
      </c>
      <c r="G501" s="90">
        <f t="shared" si="186"/>
        <v>3500</v>
      </c>
    </row>
    <row r="502" spans="1:7" ht="26.25" x14ac:dyDescent="0.25">
      <c r="A502" s="114">
        <v>4</v>
      </c>
      <c r="B502" s="115" t="s">
        <v>12</v>
      </c>
      <c r="C502" s="93">
        <f>C503</f>
        <v>1298</v>
      </c>
      <c r="D502" s="93">
        <f>D503</f>
        <v>3400</v>
      </c>
      <c r="E502" s="93">
        <f t="shared" si="186"/>
        <v>3500</v>
      </c>
      <c r="F502" s="93">
        <f t="shared" si="186"/>
        <v>3500</v>
      </c>
      <c r="G502" s="93">
        <f t="shared" si="186"/>
        <v>3500</v>
      </c>
    </row>
    <row r="503" spans="1:7" ht="39" x14ac:dyDescent="0.25">
      <c r="A503" s="116">
        <v>42</v>
      </c>
      <c r="B503" s="117" t="s">
        <v>168</v>
      </c>
      <c r="C503" s="96">
        <f t="shared" ref="C503:G503" si="187">C504+C507</f>
        <v>1298</v>
      </c>
      <c r="D503" s="96">
        <f t="shared" si="187"/>
        <v>3400</v>
      </c>
      <c r="E503" s="96">
        <f t="shared" si="187"/>
        <v>3500</v>
      </c>
      <c r="F503" s="96">
        <f t="shared" si="187"/>
        <v>3500</v>
      </c>
      <c r="G503" s="96">
        <f t="shared" si="187"/>
        <v>3500</v>
      </c>
    </row>
    <row r="504" spans="1:7" hidden="1" x14ac:dyDescent="0.25">
      <c r="A504" s="118">
        <v>422</v>
      </c>
      <c r="B504" s="119" t="s">
        <v>169</v>
      </c>
      <c r="C504" s="99">
        <f>SUM(C505:C506)</f>
        <v>0</v>
      </c>
      <c r="D504" s="99">
        <f>SUM(D505:D506)</f>
        <v>1400</v>
      </c>
      <c r="E504" s="99">
        <f>SUM(E505:E506)</f>
        <v>1500</v>
      </c>
      <c r="F504" s="99">
        <f>SUM(F505:F506)</f>
        <v>1500</v>
      </c>
      <c r="G504" s="99">
        <f>SUM(G505:G506)</f>
        <v>1500</v>
      </c>
    </row>
    <row r="505" spans="1:7" hidden="1" x14ac:dyDescent="0.25">
      <c r="A505" s="100">
        <v>4221</v>
      </c>
      <c r="B505" s="101" t="s">
        <v>170</v>
      </c>
      <c r="C505" s="102">
        <v>0</v>
      </c>
      <c r="D505" s="103">
        <v>700</v>
      </c>
      <c r="E505" s="103">
        <v>800</v>
      </c>
      <c r="F505" s="103">
        <v>800</v>
      </c>
      <c r="G505" s="103">
        <v>800</v>
      </c>
    </row>
    <row r="506" spans="1:7" ht="26.25" hidden="1" x14ac:dyDescent="0.25">
      <c r="A506" s="100">
        <v>4227</v>
      </c>
      <c r="B506" s="101" t="s">
        <v>195</v>
      </c>
      <c r="C506" s="102">
        <v>0</v>
      </c>
      <c r="D506" s="103">
        <v>700</v>
      </c>
      <c r="E506" s="103">
        <v>700</v>
      </c>
      <c r="F506" s="103">
        <v>700</v>
      </c>
      <c r="G506" s="103">
        <v>700</v>
      </c>
    </row>
    <row r="507" spans="1:7" ht="26.25" hidden="1" x14ac:dyDescent="0.25">
      <c r="A507" s="118">
        <v>424</v>
      </c>
      <c r="B507" s="119" t="s">
        <v>196</v>
      </c>
      <c r="C507" s="99">
        <f t="shared" ref="C507:G507" si="188">C508</f>
        <v>1298</v>
      </c>
      <c r="D507" s="99">
        <f t="shared" si="188"/>
        <v>2000</v>
      </c>
      <c r="E507" s="99">
        <f t="shared" si="188"/>
        <v>2000</v>
      </c>
      <c r="F507" s="99">
        <f t="shared" si="188"/>
        <v>2000</v>
      </c>
      <c r="G507" s="99">
        <f t="shared" si="188"/>
        <v>2000</v>
      </c>
    </row>
    <row r="508" spans="1:7" hidden="1" x14ac:dyDescent="0.25">
      <c r="A508" s="100">
        <v>4241</v>
      </c>
      <c r="B508" s="101" t="s">
        <v>197</v>
      </c>
      <c r="C508" s="102">
        <v>1298</v>
      </c>
      <c r="D508" s="103">
        <v>2000</v>
      </c>
      <c r="E508" s="103">
        <v>2000</v>
      </c>
      <c r="F508" s="103">
        <v>2000</v>
      </c>
      <c r="G508" s="103">
        <v>2000</v>
      </c>
    </row>
    <row r="509" spans="1:7" x14ac:dyDescent="0.25">
      <c r="A509" s="137" t="s">
        <v>182</v>
      </c>
      <c r="B509" s="138" t="s">
        <v>183</v>
      </c>
      <c r="C509" s="90">
        <f t="shared" ref="C509:G511" si="189">C510</f>
        <v>5774.51</v>
      </c>
      <c r="D509" s="90">
        <f t="shared" si="189"/>
        <v>1000</v>
      </c>
      <c r="E509" s="90">
        <f t="shared" si="189"/>
        <v>1000</v>
      </c>
      <c r="F509" s="90">
        <f t="shared" si="189"/>
        <v>1000</v>
      </c>
      <c r="G509" s="90">
        <f t="shared" si="189"/>
        <v>1000</v>
      </c>
    </row>
    <row r="510" spans="1:7" ht="26.25" x14ac:dyDescent="0.25">
      <c r="A510" s="114">
        <v>4</v>
      </c>
      <c r="B510" s="115" t="s">
        <v>12</v>
      </c>
      <c r="C510" s="93">
        <f t="shared" si="189"/>
        <v>5774.51</v>
      </c>
      <c r="D510" s="93">
        <f t="shared" si="189"/>
        <v>1000</v>
      </c>
      <c r="E510" s="93">
        <f t="shared" si="189"/>
        <v>1000</v>
      </c>
      <c r="F510" s="93">
        <f t="shared" si="189"/>
        <v>1000</v>
      </c>
      <c r="G510" s="93">
        <f t="shared" si="189"/>
        <v>1000</v>
      </c>
    </row>
    <row r="511" spans="1:7" ht="39" x14ac:dyDescent="0.25">
      <c r="A511" s="116">
        <v>42</v>
      </c>
      <c r="B511" s="117" t="s">
        <v>168</v>
      </c>
      <c r="C511" s="96">
        <f t="shared" si="189"/>
        <v>5774.51</v>
      </c>
      <c r="D511" s="96">
        <f t="shared" si="189"/>
        <v>1000</v>
      </c>
      <c r="E511" s="96">
        <f t="shared" si="189"/>
        <v>1000</v>
      </c>
      <c r="F511" s="96">
        <f t="shared" si="189"/>
        <v>1000</v>
      </c>
      <c r="G511" s="96">
        <f t="shared" si="189"/>
        <v>1000</v>
      </c>
    </row>
    <row r="512" spans="1:7" hidden="1" x14ac:dyDescent="0.25">
      <c r="A512" s="118">
        <v>422</v>
      </c>
      <c r="B512" s="119" t="s">
        <v>169</v>
      </c>
      <c r="C512" s="99">
        <f t="shared" ref="C512:G512" si="190">SUM(C513:C515)</f>
        <v>5774.51</v>
      </c>
      <c r="D512" s="99">
        <f>SUM(D513:D515)</f>
        <v>1000</v>
      </c>
      <c r="E512" s="99">
        <f t="shared" si="190"/>
        <v>1000</v>
      </c>
      <c r="F512" s="99">
        <f t="shared" si="190"/>
        <v>1000</v>
      </c>
      <c r="G512" s="99">
        <f t="shared" si="190"/>
        <v>1000</v>
      </c>
    </row>
    <row r="513" spans="1:7" hidden="1" x14ac:dyDescent="0.25">
      <c r="A513" s="100">
        <v>4221</v>
      </c>
      <c r="B513" s="101" t="s">
        <v>170</v>
      </c>
      <c r="C513" s="102">
        <v>3047.63</v>
      </c>
      <c r="D513" s="103">
        <v>500</v>
      </c>
      <c r="E513" s="103">
        <v>500</v>
      </c>
      <c r="F513" s="103">
        <v>500</v>
      </c>
      <c r="G513" s="103">
        <v>500</v>
      </c>
    </row>
    <row r="514" spans="1:7" hidden="1" x14ac:dyDescent="0.25">
      <c r="A514" s="100">
        <v>4226</v>
      </c>
      <c r="B514" s="101" t="s">
        <v>194</v>
      </c>
      <c r="C514" s="102">
        <v>0</v>
      </c>
      <c r="D514" s="103">
        <v>500</v>
      </c>
      <c r="E514" s="103">
        <v>500</v>
      </c>
      <c r="F514" s="103">
        <v>500</v>
      </c>
      <c r="G514" s="103">
        <v>500</v>
      </c>
    </row>
    <row r="515" spans="1:7" ht="26.25" hidden="1" x14ac:dyDescent="0.25">
      <c r="A515" s="100">
        <v>4227</v>
      </c>
      <c r="B515" s="101" t="s">
        <v>195</v>
      </c>
      <c r="C515" s="102">
        <v>2726.88</v>
      </c>
      <c r="D515" s="103">
        <v>0</v>
      </c>
      <c r="E515" s="103">
        <v>0</v>
      </c>
      <c r="F515" s="103">
        <v>0</v>
      </c>
      <c r="G515" s="103">
        <v>0</v>
      </c>
    </row>
    <row r="516" spans="1:7" ht="39" x14ac:dyDescent="0.25">
      <c r="A516" s="148" t="s">
        <v>198</v>
      </c>
      <c r="B516" s="113" t="s">
        <v>199</v>
      </c>
      <c r="C516" s="90">
        <f t="shared" ref="C516:G519" si="191">C517</f>
        <v>0</v>
      </c>
      <c r="D516" s="90">
        <f t="shared" si="191"/>
        <v>500</v>
      </c>
      <c r="E516" s="90">
        <f t="shared" si="191"/>
        <v>500</v>
      </c>
      <c r="F516" s="90">
        <f t="shared" si="191"/>
        <v>500</v>
      </c>
      <c r="G516" s="90">
        <f t="shared" si="191"/>
        <v>500</v>
      </c>
    </row>
    <row r="517" spans="1:7" ht="26.25" x14ac:dyDescent="0.25">
      <c r="A517" s="114">
        <v>4</v>
      </c>
      <c r="B517" s="115" t="s">
        <v>12</v>
      </c>
      <c r="C517" s="93">
        <f t="shared" si="191"/>
        <v>0</v>
      </c>
      <c r="D517" s="93">
        <f t="shared" si="191"/>
        <v>500</v>
      </c>
      <c r="E517" s="93">
        <f t="shared" si="191"/>
        <v>500</v>
      </c>
      <c r="F517" s="93">
        <f t="shared" si="191"/>
        <v>500</v>
      </c>
      <c r="G517" s="93">
        <f t="shared" si="191"/>
        <v>500</v>
      </c>
    </row>
    <row r="518" spans="1:7" ht="39" x14ac:dyDescent="0.25">
      <c r="A518" s="116">
        <v>42</v>
      </c>
      <c r="B518" s="117" t="s">
        <v>168</v>
      </c>
      <c r="C518" s="96">
        <f t="shared" si="191"/>
        <v>0</v>
      </c>
      <c r="D518" s="96">
        <f t="shared" si="191"/>
        <v>500</v>
      </c>
      <c r="E518" s="96">
        <f t="shared" si="191"/>
        <v>500</v>
      </c>
      <c r="F518" s="96">
        <f t="shared" si="191"/>
        <v>500</v>
      </c>
      <c r="G518" s="96">
        <f t="shared" si="191"/>
        <v>500</v>
      </c>
    </row>
    <row r="519" spans="1:7" hidden="1" x14ac:dyDescent="0.25">
      <c r="A519" s="118">
        <v>422</v>
      </c>
      <c r="B519" s="119" t="s">
        <v>169</v>
      </c>
      <c r="C519" s="99">
        <f t="shared" si="191"/>
        <v>0</v>
      </c>
      <c r="D519" s="99">
        <f t="shared" si="191"/>
        <v>500</v>
      </c>
      <c r="E519" s="99">
        <f t="shared" si="191"/>
        <v>500</v>
      </c>
      <c r="F519" s="99">
        <f t="shared" si="191"/>
        <v>500</v>
      </c>
      <c r="G519" s="99">
        <f t="shared" si="191"/>
        <v>500</v>
      </c>
    </row>
    <row r="520" spans="1:7" hidden="1" x14ac:dyDescent="0.25">
      <c r="A520" s="100">
        <v>4221</v>
      </c>
      <c r="B520" s="101" t="s">
        <v>170</v>
      </c>
      <c r="C520" s="102">
        <v>0</v>
      </c>
      <c r="D520" s="103">
        <v>500</v>
      </c>
      <c r="E520" s="103">
        <v>500</v>
      </c>
      <c r="F520" s="103">
        <v>500</v>
      </c>
      <c r="G520" s="103">
        <v>500</v>
      </c>
    </row>
    <row r="521" spans="1:7" x14ac:dyDescent="0.25">
      <c r="A521" s="121" t="s">
        <v>230</v>
      </c>
      <c r="B521" s="111" t="s">
        <v>231</v>
      </c>
      <c r="C521" s="87">
        <f t="shared" ref="C521:G525" si="192">C522</f>
        <v>3250</v>
      </c>
      <c r="D521" s="87">
        <f t="shared" si="192"/>
        <v>100000</v>
      </c>
      <c r="E521" s="87">
        <f t="shared" si="192"/>
        <v>0</v>
      </c>
      <c r="F521" s="87">
        <f t="shared" si="192"/>
        <v>0</v>
      </c>
      <c r="G521" s="87">
        <f t="shared" si="192"/>
        <v>0</v>
      </c>
    </row>
    <row r="522" spans="1:7" x14ac:dyDescent="0.25">
      <c r="A522" s="137" t="s">
        <v>180</v>
      </c>
      <c r="B522" s="138" t="s">
        <v>181</v>
      </c>
      <c r="C522" s="90">
        <f t="shared" si="192"/>
        <v>3250</v>
      </c>
      <c r="D522" s="90">
        <f t="shared" si="192"/>
        <v>100000</v>
      </c>
      <c r="E522" s="90">
        <f t="shared" si="192"/>
        <v>0</v>
      </c>
      <c r="F522" s="90">
        <f t="shared" si="192"/>
        <v>0</v>
      </c>
      <c r="G522" s="90">
        <f t="shared" si="192"/>
        <v>0</v>
      </c>
    </row>
    <row r="523" spans="1:7" ht="26.25" x14ac:dyDescent="0.25">
      <c r="A523" s="114">
        <v>4</v>
      </c>
      <c r="B523" s="115" t="s">
        <v>12</v>
      </c>
      <c r="C523" s="93">
        <f t="shared" si="192"/>
        <v>3250</v>
      </c>
      <c r="D523" s="93">
        <f t="shared" si="192"/>
        <v>100000</v>
      </c>
      <c r="E523" s="93">
        <f t="shared" si="192"/>
        <v>0</v>
      </c>
      <c r="F523" s="93">
        <f t="shared" si="192"/>
        <v>0</v>
      </c>
      <c r="G523" s="93">
        <f t="shared" si="192"/>
        <v>0</v>
      </c>
    </row>
    <row r="524" spans="1:7" ht="26.25" x14ac:dyDescent="0.25">
      <c r="A524" s="116">
        <v>45</v>
      </c>
      <c r="B524" s="117" t="s">
        <v>74</v>
      </c>
      <c r="C524" s="96">
        <f>C525+C527</f>
        <v>3250</v>
      </c>
      <c r="D524" s="96">
        <f t="shared" ref="D524:G524" si="193">D525+D527</f>
        <v>100000</v>
      </c>
      <c r="E524" s="96">
        <f t="shared" si="193"/>
        <v>0</v>
      </c>
      <c r="F524" s="96">
        <f t="shared" si="193"/>
        <v>0</v>
      </c>
      <c r="G524" s="96">
        <f t="shared" si="193"/>
        <v>0</v>
      </c>
    </row>
    <row r="525" spans="1:7" ht="26.25" hidden="1" x14ac:dyDescent="0.25">
      <c r="A525" s="118">
        <v>451</v>
      </c>
      <c r="B525" s="119" t="s">
        <v>109</v>
      </c>
      <c r="C525" s="99">
        <f t="shared" si="192"/>
        <v>0</v>
      </c>
      <c r="D525" s="99">
        <f t="shared" si="192"/>
        <v>100000</v>
      </c>
      <c r="E525" s="99">
        <f t="shared" si="192"/>
        <v>0</v>
      </c>
      <c r="F525" s="99">
        <f t="shared" si="192"/>
        <v>0</v>
      </c>
      <c r="G525" s="99">
        <f t="shared" si="192"/>
        <v>0</v>
      </c>
    </row>
    <row r="526" spans="1:7" ht="26.25" hidden="1" x14ac:dyDescent="0.25">
      <c r="A526" s="100">
        <v>4511</v>
      </c>
      <c r="B526" s="101" t="s">
        <v>109</v>
      </c>
      <c r="C526" s="102">
        <v>0</v>
      </c>
      <c r="D526" s="102">
        <v>100000</v>
      </c>
      <c r="E526" s="102">
        <v>0</v>
      </c>
      <c r="F526" s="102">
        <v>0</v>
      </c>
      <c r="G526" s="102">
        <v>0</v>
      </c>
    </row>
    <row r="527" spans="1:7" ht="26.25" hidden="1" x14ac:dyDescent="0.25">
      <c r="A527" s="118">
        <v>452</v>
      </c>
      <c r="B527" s="166" t="s">
        <v>260</v>
      </c>
      <c r="C527" s="99">
        <f>C528</f>
        <v>3250</v>
      </c>
      <c r="D527" s="99">
        <f t="shared" ref="D527:G527" si="194">D528</f>
        <v>0</v>
      </c>
      <c r="E527" s="99">
        <f t="shared" si="194"/>
        <v>0</v>
      </c>
      <c r="F527" s="99">
        <f t="shared" si="194"/>
        <v>0</v>
      </c>
      <c r="G527" s="99">
        <f t="shared" si="194"/>
        <v>0</v>
      </c>
    </row>
    <row r="528" spans="1:7" ht="26.25" hidden="1" x14ac:dyDescent="0.25">
      <c r="A528" s="100">
        <v>4521</v>
      </c>
      <c r="B528" s="177" t="s">
        <v>260</v>
      </c>
      <c r="C528" s="102">
        <v>3250</v>
      </c>
      <c r="D528" s="102">
        <v>0</v>
      </c>
      <c r="E528" s="102">
        <v>0</v>
      </c>
      <c r="F528" s="102">
        <v>0</v>
      </c>
      <c r="G528" s="102">
        <v>0</v>
      </c>
    </row>
    <row r="529" spans="1:7" x14ac:dyDescent="0.25">
      <c r="A529" s="132" t="s">
        <v>232</v>
      </c>
      <c r="B529" s="111" t="s">
        <v>200</v>
      </c>
      <c r="C529" s="87">
        <f t="shared" ref="C529:G533" si="195">C530</f>
        <v>8564.2999999999993</v>
      </c>
      <c r="D529" s="87">
        <f t="shared" si="195"/>
        <v>13000</v>
      </c>
      <c r="E529" s="87">
        <f t="shared" si="195"/>
        <v>15500</v>
      </c>
      <c r="F529" s="87">
        <f t="shared" si="195"/>
        <v>15500</v>
      </c>
      <c r="G529" s="87">
        <f t="shared" si="195"/>
        <v>15500</v>
      </c>
    </row>
    <row r="530" spans="1:7" x14ac:dyDescent="0.25">
      <c r="A530" s="137" t="s">
        <v>180</v>
      </c>
      <c r="B530" s="138" t="s">
        <v>181</v>
      </c>
      <c r="C530" s="90">
        <f t="shared" si="195"/>
        <v>8564.2999999999993</v>
      </c>
      <c r="D530" s="90">
        <f t="shared" si="195"/>
        <v>13000</v>
      </c>
      <c r="E530" s="90">
        <f t="shared" si="195"/>
        <v>15500</v>
      </c>
      <c r="F530" s="90">
        <f t="shared" si="195"/>
        <v>15500</v>
      </c>
      <c r="G530" s="90">
        <f t="shared" si="195"/>
        <v>15500</v>
      </c>
    </row>
    <row r="531" spans="1:7" x14ac:dyDescent="0.25">
      <c r="A531" s="114">
        <v>3</v>
      </c>
      <c r="B531" s="115" t="s">
        <v>100</v>
      </c>
      <c r="C531" s="93">
        <f t="shared" si="195"/>
        <v>8564.2999999999993</v>
      </c>
      <c r="D531" s="93">
        <f t="shared" si="195"/>
        <v>13000</v>
      </c>
      <c r="E531" s="93">
        <f t="shared" si="195"/>
        <v>15500</v>
      </c>
      <c r="F531" s="93">
        <f t="shared" si="195"/>
        <v>15500</v>
      </c>
      <c r="G531" s="93">
        <f t="shared" si="195"/>
        <v>15500</v>
      </c>
    </row>
    <row r="532" spans="1:7" x14ac:dyDescent="0.25">
      <c r="A532" s="116">
        <v>32</v>
      </c>
      <c r="B532" s="117" t="s">
        <v>21</v>
      </c>
      <c r="C532" s="96">
        <f t="shared" si="195"/>
        <v>8564.2999999999993</v>
      </c>
      <c r="D532" s="96">
        <f t="shared" si="195"/>
        <v>13000</v>
      </c>
      <c r="E532" s="96">
        <f t="shared" si="195"/>
        <v>15500</v>
      </c>
      <c r="F532" s="96">
        <f t="shared" si="195"/>
        <v>15500</v>
      </c>
      <c r="G532" s="96">
        <f t="shared" si="195"/>
        <v>15500</v>
      </c>
    </row>
    <row r="533" spans="1:7" ht="26.25" hidden="1" x14ac:dyDescent="0.25">
      <c r="A533" s="118">
        <v>329</v>
      </c>
      <c r="B533" s="119" t="s">
        <v>134</v>
      </c>
      <c r="C533" s="99">
        <f t="shared" si="195"/>
        <v>8564.2999999999993</v>
      </c>
      <c r="D533" s="99">
        <f t="shared" si="195"/>
        <v>13000</v>
      </c>
      <c r="E533" s="99">
        <f t="shared" si="195"/>
        <v>15500</v>
      </c>
      <c r="F533" s="99">
        <f t="shared" si="195"/>
        <v>15500</v>
      </c>
      <c r="G533" s="99">
        <f t="shared" si="195"/>
        <v>15500</v>
      </c>
    </row>
    <row r="534" spans="1:7" ht="26.25" hidden="1" x14ac:dyDescent="0.25">
      <c r="A534" s="100">
        <v>3299</v>
      </c>
      <c r="B534" s="101" t="s">
        <v>134</v>
      </c>
      <c r="C534" s="102">
        <v>8564.2999999999993</v>
      </c>
      <c r="D534" s="103">
        <v>13000</v>
      </c>
      <c r="E534" s="103">
        <v>15500</v>
      </c>
      <c r="F534" s="103">
        <v>15500</v>
      </c>
      <c r="G534" s="103">
        <v>15500</v>
      </c>
    </row>
    <row r="535" spans="1:7" ht="26.25" x14ac:dyDescent="0.25">
      <c r="A535" s="132" t="s">
        <v>233</v>
      </c>
      <c r="B535" s="111" t="s">
        <v>201</v>
      </c>
      <c r="C535" s="87">
        <f t="shared" ref="C535:G535" si="196">C536+C545+C554</f>
        <v>109551.35999999999</v>
      </c>
      <c r="D535" s="87">
        <f t="shared" si="196"/>
        <v>107550</v>
      </c>
      <c r="E535" s="87">
        <f t="shared" si="196"/>
        <v>126050</v>
      </c>
      <c r="F535" s="87">
        <f t="shared" si="196"/>
        <v>126050</v>
      </c>
      <c r="G535" s="87">
        <f t="shared" si="196"/>
        <v>126050</v>
      </c>
    </row>
    <row r="536" spans="1:7" x14ac:dyDescent="0.25">
      <c r="A536" s="148" t="s">
        <v>176</v>
      </c>
      <c r="B536" s="113" t="s">
        <v>177</v>
      </c>
      <c r="C536" s="90">
        <f t="shared" ref="C536:G536" si="197">C537+C541</f>
        <v>0</v>
      </c>
      <c r="D536" s="90">
        <f t="shared" si="197"/>
        <v>0</v>
      </c>
      <c r="E536" s="90">
        <f t="shared" si="197"/>
        <v>0</v>
      </c>
      <c r="F536" s="90">
        <f t="shared" si="197"/>
        <v>0</v>
      </c>
      <c r="G536" s="90">
        <f t="shared" si="197"/>
        <v>0</v>
      </c>
    </row>
    <row r="537" spans="1:7" x14ac:dyDescent="0.25">
      <c r="A537" s="91">
        <v>3</v>
      </c>
      <c r="B537" s="92" t="s">
        <v>100</v>
      </c>
      <c r="C537" s="93">
        <f t="shared" ref="C537:G539" si="198">C538</f>
        <v>0</v>
      </c>
      <c r="D537" s="93">
        <f t="shared" si="198"/>
        <v>0</v>
      </c>
      <c r="E537" s="93">
        <f t="shared" si="198"/>
        <v>0</v>
      </c>
      <c r="F537" s="93">
        <f t="shared" si="198"/>
        <v>0</v>
      </c>
      <c r="G537" s="93">
        <f t="shared" si="198"/>
        <v>0</v>
      </c>
    </row>
    <row r="538" spans="1:7" ht="39" x14ac:dyDescent="0.25">
      <c r="A538" s="116">
        <v>37</v>
      </c>
      <c r="B538" s="117" t="s">
        <v>73</v>
      </c>
      <c r="C538" s="96">
        <f t="shared" si="198"/>
        <v>0</v>
      </c>
      <c r="D538" s="96">
        <f t="shared" si="198"/>
        <v>0</v>
      </c>
      <c r="E538" s="96">
        <f t="shared" si="198"/>
        <v>0</v>
      </c>
      <c r="F538" s="96">
        <f t="shared" si="198"/>
        <v>0</v>
      </c>
      <c r="G538" s="96">
        <f t="shared" si="198"/>
        <v>0</v>
      </c>
    </row>
    <row r="539" spans="1:7" ht="26.25" hidden="1" x14ac:dyDescent="0.25">
      <c r="A539" s="118">
        <v>372</v>
      </c>
      <c r="B539" s="119" t="s">
        <v>202</v>
      </c>
      <c r="C539" s="99">
        <f t="shared" si="198"/>
        <v>0</v>
      </c>
      <c r="D539" s="99">
        <f t="shared" si="198"/>
        <v>0</v>
      </c>
      <c r="E539" s="99">
        <f t="shared" si="198"/>
        <v>0</v>
      </c>
      <c r="F539" s="99">
        <f t="shared" si="198"/>
        <v>0</v>
      </c>
      <c r="G539" s="99">
        <f t="shared" si="198"/>
        <v>0</v>
      </c>
    </row>
    <row r="540" spans="1:7" ht="26.25" hidden="1" x14ac:dyDescent="0.25">
      <c r="A540" s="100">
        <v>3722</v>
      </c>
      <c r="B540" s="101" t="s">
        <v>203</v>
      </c>
      <c r="C540" s="102">
        <v>0</v>
      </c>
      <c r="D540" s="103">
        <v>0</v>
      </c>
      <c r="E540" s="103">
        <v>0</v>
      </c>
      <c r="F540" s="103">
        <v>0</v>
      </c>
      <c r="G540" s="103">
        <v>0</v>
      </c>
    </row>
    <row r="541" spans="1:7" ht="26.25" x14ac:dyDescent="0.25">
      <c r="A541" s="114">
        <v>4</v>
      </c>
      <c r="B541" s="115" t="s">
        <v>12</v>
      </c>
      <c r="C541" s="93">
        <f t="shared" ref="C541:G543" si="199">C542</f>
        <v>0</v>
      </c>
      <c r="D541" s="93">
        <f t="shared" si="199"/>
        <v>0</v>
      </c>
      <c r="E541" s="93">
        <f t="shared" si="199"/>
        <v>0</v>
      </c>
      <c r="F541" s="93">
        <f t="shared" si="199"/>
        <v>0</v>
      </c>
      <c r="G541" s="93">
        <f t="shared" si="199"/>
        <v>0</v>
      </c>
    </row>
    <row r="542" spans="1:7" ht="39" x14ac:dyDescent="0.25">
      <c r="A542" s="116">
        <v>42</v>
      </c>
      <c r="B542" s="117" t="s">
        <v>168</v>
      </c>
      <c r="C542" s="96">
        <f t="shared" si="199"/>
        <v>0</v>
      </c>
      <c r="D542" s="96">
        <f t="shared" si="199"/>
        <v>0</v>
      </c>
      <c r="E542" s="96">
        <f t="shared" si="199"/>
        <v>0</v>
      </c>
      <c r="F542" s="96">
        <f t="shared" si="199"/>
        <v>0</v>
      </c>
      <c r="G542" s="96">
        <f t="shared" si="199"/>
        <v>0</v>
      </c>
    </row>
    <row r="543" spans="1:7" ht="26.25" hidden="1" x14ac:dyDescent="0.25">
      <c r="A543" s="118">
        <v>424</v>
      </c>
      <c r="B543" s="119" t="s">
        <v>196</v>
      </c>
      <c r="C543" s="99">
        <f t="shared" si="199"/>
        <v>0</v>
      </c>
      <c r="D543" s="99">
        <f t="shared" si="199"/>
        <v>0</v>
      </c>
      <c r="E543" s="99">
        <f t="shared" si="199"/>
        <v>0</v>
      </c>
      <c r="F543" s="99">
        <f t="shared" si="199"/>
        <v>0</v>
      </c>
      <c r="G543" s="99">
        <f t="shared" si="199"/>
        <v>0</v>
      </c>
    </row>
    <row r="544" spans="1:7" hidden="1" x14ac:dyDescent="0.25">
      <c r="A544" s="100">
        <v>4241</v>
      </c>
      <c r="B544" s="101" t="s">
        <v>204</v>
      </c>
      <c r="C544" s="102">
        <v>0</v>
      </c>
      <c r="D544" s="103">
        <v>0</v>
      </c>
      <c r="E544" s="103">
        <v>0</v>
      </c>
      <c r="F544" s="103">
        <v>0</v>
      </c>
      <c r="G544" s="103">
        <v>0</v>
      </c>
    </row>
    <row r="545" spans="1:7" x14ac:dyDescent="0.25">
      <c r="A545" s="148" t="s">
        <v>178</v>
      </c>
      <c r="B545" s="113" t="s">
        <v>179</v>
      </c>
      <c r="C545" s="90">
        <f t="shared" ref="C545:G545" si="200">C546+C550</f>
        <v>350.12</v>
      </c>
      <c r="D545" s="90">
        <f t="shared" si="200"/>
        <v>50</v>
      </c>
      <c r="E545" s="90">
        <f t="shared" si="200"/>
        <v>50</v>
      </c>
      <c r="F545" s="90">
        <f t="shared" si="200"/>
        <v>50</v>
      </c>
      <c r="G545" s="90">
        <f t="shared" si="200"/>
        <v>50</v>
      </c>
    </row>
    <row r="546" spans="1:7" x14ac:dyDescent="0.25">
      <c r="A546" s="91">
        <v>3</v>
      </c>
      <c r="B546" s="92" t="s">
        <v>100</v>
      </c>
      <c r="C546" s="93">
        <f t="shared" ref="C546:G548" si="201">C547</f>
        <v>0</v>
      </c>
      <c r="D546" s="93">
        <f t="shared" si="201"/>
        <v>50</v>
      </c>
      <c r="E546" s="93">
        <f t="shared" si="201"/>
        <v>50</v>
      </c>
      <c r="F546" s="93">
        <f t="shared" si="201"/>
        <v>50</v>
      </c>
      <c r="G546" s="93">
        <f t="shared" si="201"/>
        <v>50</v>
      </c>
    </row>
    <row r="547" spans="1:7" ht="39" x14ac:dyDescent="0.25">
      <c r="A547" s="116">
        <v>37</v>
      </c>
      <c r="B547" s="117" t="s">
        <v>73</v>
      </c>
      <c r="C547" s="96">
        <f t="shared" si="201"/>
        <v>0</v>
      </c>
      <c r="D547" s="96">
        <f t="shared" si="201"/>
        <v>50</v>
      </c>
      <c r="E547" s="96">
        <f t="shared" si="201"/>
        <v>50</v>
      </c>
      <c r="F547" s="96">
        <f t="shared" si="201"/>
        <v>50</v>
      </c>
      <c r="G547" s="96">
        <f t="shared" si="201"/>
        <v>50</v>
      </c>
    </row>
    <row r="548" spans="1:7" ht="26.25" hidden="1" x14ac:dyDescent="0.25">
      <c r="A548" s="118">
        <v>372</v>
      </c>
      <c r="B548" s="119" t="s">
        <v>202</v>
      </c>
      <c r="C548" s="99">
        <f t="shared" si="201"/>
        <v>0</v>
      </c>
      <c r="D548" s="99">
        <f t="shared" si="201"/>
        <v>50</v>
      </c>
      <c r="E548" s="99">
        <f t="shared" si="201"/>
        <v>50</v>
      </c>
      <c r="F548" s="99">
        <f t="shared" si="201"/>
        <v>50</v>
      </c>
      <c r="G548" s="99">
        <f t="shared" si="201"/>
        <v>50</v>
      </c>
    </row>
    <row r="549" spans="1:7" ht="26.25" hidden="1" x14ac:dyDescent="0.25">
      <c r="A549" s="100">
        <v>3722</v>
      </c>
      <c r="B549" s="101" t="s">
        <v>203</v>
      </c>
      <c r="C549" s="102">
        <v>0</v>
      </c>
      <c r="D549" s="103">
        <v>50</v>
      </c>
      <c r="E549" s="103">
        <v>50</v>
      </c>
      <c r="F549" s="103">
        <v>50</v>
      </c>
      <c r="G549" s="103">
        <v>50</v>
      </c>
    </row>
    <row r="550" spans="1:7" ht="26.25" x14ac:dyDescent="0.25">
      <c r="A550" s="114">
        <v>4</v>
      </c>
      <c r="B550" s="115" t="s">
        <v>12</v>
      </c>
      <c r="C550" s="93">
        <f t="shared" ref="C550:G552" si="202">C551</f>
        <v>350.12</v>
      </c>
      <c r="D550" s="93">
        <f t="shared" si="202"/>
        <v>0</v>
      </c>
      <c r="E550" s="93">
        <f t="shared" si="202"/>
        <v>0</v>
      </c>
      <c r="F550" s="93">
        <f t="shared" si="202"/>
        <v>0</v>
      </c>
      <c r="G550" s="93">
        <f t="shared" si="202"/>
        <v>0</v>
      </c>
    </row>
    <row r="551" spans="1:7" ht="39" x14ac:dyDescent="0.25">
      <c r="A551" s="116">
        <v>42</v>
      </c>
      <c r="B551" s="117" t="s">
        <v>168</v>
      </c>
      <c r="C551" s="96">
        <f t="shared" si="202"/>
        <v>350.12</v>
      </c>
      <c r="D551" s="96">
        <f t="shared" si="202"/>
        <v>0</v>
      </c>
      <c r="E551" s="96">
        <f t="shared" si="202"/>
        <v>0</v>
      </c>
      <c r="F551" s="96">
        <f t="shared" si="202"/>
        <v>0</v>
      </c>
      <c r="G551" s="96">
        <f t="shared" si="202"/>
        <v>0</v>
      </c>
    </row>
    <row r="552" spans="1:7" ht="26.25" hidden="1" x14ac:dyDescent="0.25">
      <c r="A552" s="118">
        <v>424</v>
      </c>
      <c r="B552" s="119" t="s">
        <v>196</v>
      </c>
      <c r="C552" s="99">
        <f t="shared" si="202"/>
        <v>350.12</v>
      </c>
      <c r="D552" s="99">
        <f t="shared" si="202"/>
        <v>0</v>
      </c>
      <c r="E552" s="99">
        <f t="shared" si="202"/>
        <v>0</v>
      </c>
      <c r="F552" s="99">
        <f t="shared" si="202"/>
        <v>0</v>
      </c>
      <c r="G552" s="99">
        <f t="shared" si="202"/>
        <v>0</v>
      </c>
    </row>
    <row r="553" spans="1:7" hidden="1" x14ac:dyDescent="0.25">
      <c r="A553" s="100">
        <v>4241</v>
      </c>
      <c r="B553" s="101" t="s">
        <v>204</v>
      </c>
      <c r="C553" s="102">
        <v>350.12</v>
      </c>
      <c r="D553" s="103">
        <v>0</v>
      </c>
      <c r="E553" s="103">
        <v>0</v>
      </c>
      <c r="F553" s="103">
        <v>0</v>
      </c>
      <c r="G553" s="103">
        <v>0</v>
      </c>
    </row>
    <row r="554" spans="1:7" x14ac:dyDescent="0.25">
      <c r="A554" s="148" t="s">
        <v>180</v>
      </c>
      <c r="B554" s="113" t="s">
        <v>181</v>
      </c>
      <c r="C554" s="90">
        <f t="shared" ref="C554:G554" si="203">C555+C559</f>
        <v>109201.23999999999</v>
      </c>
      <c r="D554" s="90">
        <f t="shared" si="203"/>
        <v>107500</v>
      </c>
      <c r="E554" s="90">
        <f t="shared" si="203"/>
        <v>126000</v>
      </c>
      <c r="F554" s="90">
        <f t="shared" si="203"/>
        <v>126000</v>
      </c>
      <c r="G554" s="90">
        <f t="shared" si="203"/>
        <v>126000</v>
      </c>
    </row>
    <row r="555" spans="1:7" x14ac:dyDescent="0.25">
      <c r="A555" s="91">
        <v>3</v>
      </c>
      <c r="B555" s="92" t="s">
        <v>100</v>
      </c>
      <c r="C555" s="93">
        <f t="shared" ref="C555:D557" si="204">C556</f>
        <v>104686.79</v>
      </c>
      <c r="D555" s="93">
        <f t="shared" si="204"/>
        <v>102000</v>
      </c>
      <c r="E555" s="93">
        <f t="shared" ref="E555:G557" si="205">E556</f>
        <v>120000</v>
      </c>
      <c r="F555" s="93">
        <f t="shared" si="205"/>
        <v>120000</v>
      </c>
      <c r="G555" s="93">
        <f t="shared" si="205"/>
        <v>120000</v>
      </c>
    </row>
    <row r="556" spans="1:7" ht="39" x14ac:dyDescent="0.25">
      <c r="A556" s="116">
        <v>37</v>
      </c>
      <c r="B556" s="117" t="s">
        <v>73</v>
      </c>
      <c r="C556" s="96">
        <f t="shared" si="204"/>
        <v>104686.79</v>
      </c>
      <c r="D556" s="96">
        <f>D557</f>
        <v>102000</v>
      </c>
      <c r="E556" s="96">
        <f t="shared" si="205"/>
        <v>120000</v>
      </c>
      <c r="F556" s="96">
        <f t="shared" si="205"/>
        <v>120000</v>
      </c>
      <c r="G556" s="96">
        <f t="shared" si="205"/>
        <v>120000</v>
      </c>
    </row>
    <row r="557" spans="1:7" ht="26.25" hidden="1" x14ac:dyDescent="0.25">
      <c r="A557" s="118">
        <v>372</v>
      </c>
      <c r="B557" s="119" t="s">
        <v>202</v>
      </c>
      <c r="C557" s="99">
        <f t="shared" si="204"/>
        <v>104686.79</v>
      </c>
      <c r="D557" s="99">
        <f>D558</f>
        <v>102000</v>
      </c>
      <c r="E557" s="99">
        <f t="shared" si="205"/>
        <v>120000</v>
      </c>
      <c r="F557" s="99">
        <f t="shared" si="205"/>
        <v>120000</v>
      </c>
      <c r="G557" s="99">
        <f t="shared" si="205"/>
        <v>120000</v>
      </c>
    </row>
    <row r="558" spans="1:7" ht="26.25" hidden="1" x14ac:dyDescent="0.25">
      <c r="A558" s="100">
        <v>3722</v>
      </c>
      <c r="B558" s="101" t="s">
        <v>203</v>
      </c>
      <c r="C558" s="102">
        <v>104686.79</v>
      </c>
      <c r="D558" s="103">
        <v>102000</v>
      </c>
      <c r="E558" s="103">
        <v>120000</v>
      </c>
      <c r="F558" s="103">
        <v>120000</v>
      </c>
      <c r="G558" s="103">
        <v>120000</v>
      </c>
    </row>
    <row r="559" spans="1:7" ht="26.25" x14ac:dyDescent="0.25">
      <c r="A559" s="114">
        <v>4</v>
      </c>
      <c r="B559" s="115" t="s">
        <v>12</v>
      </c>
      <c r="C559" s="93">
        <f t="shared" ref="C559:G561" si="206">C560</f>
        <v>4514.45</v>
      </c>
      <c r="D559" s="93">
        <f t="shared" si="206"/>
        <v>5500</v>
      </c>
      <c r="E559" s="93">
        <f t="shared" si="206"/>
        <v>6000</v>
      </c>
      <c r="F559" s="93">
        <f t="shared" si="206"/>
        <v>6000</v>
      </c>
      <c r="G559" s="93">
        <f t="shared" si="206"/>
        <v>6000</v>
      </c>
    </row>
    <row r="560" spans="1:7" ht="39" x14ac:dyDescent="0.25">
      <c r="A560" s="116">
        <v>42</v>
      </c>
      <c r="B560" s="117" t="s">
        <v>168</v>
      </c>
      <c r="C560" s="96">
        <f t="shared" si="206"/>
        <v>4514.45</v>
      </c>
      <c r="D560" s="96">
        <f t="shared" si="206"/>
        <v>5500</v>
      </c>
      <c r="E560" s="96">
        <f t="shared" si="206"/>
        <v>6000</v>
      </c>
      <c r="F560" s="96">
        <f t="shared" si="206"/>
        <v>6000</v>
      </c>
      <c r="G560" s="96">
        <f t="shared" si="206"/>
        <v>6000</v>
      </c>
    </row>
    <row r="561" spans="1:7" ht="26.25" hidden="1" x14ac:dyDescent="0.25">
      <c r="A561" s="118">
        <v>424</v>
      </c>
      <c r="B561" s="119" t="s">
        <v>196</v>
      </c>
      <c r="C561" s="99">
        <f t="shared" si="206"/>
        <v>4514.45</v>
      </c>
      <c r="D561" s="99">
        <f t="shared" si="206"/>
        <v>5500</v>
      </c>
      <c r="E561" s="99">
        <f t="shared" si="206"/>
        <v>6000</v>
      </c>
      <c r="F561" s="99">
        <f t="shared" si="206"/>
        <v>6000</v>
      </c>
      <c r="G561" s="99">
        <f t="shared" si="206"/>
        <v>6000</v>
      </c>
    </row>
    <row r="562" spans="1:7" hidden="1" x14ac:dyDescent="0.25">
      <c r="A562" s="100">
        <v>4241</v>
      </c>
      <c r="B562" s="101" t="s">
        <v>204</v>
      </c>
      <c r="C562" s="102">
        <v>4514.45</v>
      </c>
      <c r="D562" s="103">
        <v>5500</v>
      </c>
      <c r="E562" s="103">
        <v>6000</v>
      </c>
      <c r="F562" s="103">
        <v>6000</v>
      </c>
      <c r="G562" s="103">
        <v>6000</v>
      </c>
    </row>
    <row r="563" spans="1:7" x14ac:dyDescent="0.25">
      <c r="A563" s="132" t="s">
        <v>234</v>
      </c>
      <c r="B563" s="111" t="s">
        <v>205</v>
      </c>
      <c r="C563" s="87">
        <f t="shared" ref="C563:G564" si="207">C564</f>
        <v>3818.45</v>
      </c>
      <c r="D563" s="87">
        <f t="shared" si="207"/>
        <v>4650</v>
      </c>
      <c r="E563" s="87">
        <f t="shared" si="207"/>
        <v>4825</v>
      </c>
      <c r="F563" s="87">
        <f t="shared" si="207"/>
        <v>4825</v>
      </c>
      <c r="G563" s="87">
        <f t="shared" si="207"/>
        <v>4825</v>
      </c>
    </row>
    <row r="564" spans="1:7" x14ac:dyDescent="0.25">
      <c r="A564" s="148" t="s">
        <v>182</v>
      </c>
      <c r="B564" s="113" t="s">
        <v>183</v>
      </c>
      <c r="C564" s="90">
        <f t="shared" si="207"/>
        <v>3818.45</v>
      </c>
      <c r="D564" s="90">
        <f t="shared" si="207"/>
        <v>4650</v>
      </c>
      <c r="E564" s="90">
        <f t="shared" si="207"/>
        <v>4825</v>
      </c>
      <c r="F564" s="90">
        <f t="shared" si="207"/>
        <v>4825</v>
      </c>
      <c r="G564" s="90">
        <f t="shared" si="207"/>
        <v>4825</v>
      </c>
    </row>
    <row r="565" spans="1:7" x14ac:dyDescent="0.25">
      <c r="A565" s="91">
        <v>3</v>
      </c>
      <c r="B565" s="92" t="s">
        <v>100</v>
      </c>
      <c r="C565" s="93">
        <f>C566+C571</f>
        <v>3818.45</v>
      </c>
      <c r="D565" s="93">
        <f t="shared" ref="D565:G565" si="208">D566+D571</f>
        <v>4650</v>
      </c>
      <c r="E565" s="93">
        <f t="shared" si="208"/>
        <v>4825</v>
      </c>
      <c r="F565" s="93">
        <f t="shared" si="208"/>
        <v>4825</v>
      </c>
      <c r="G565" s="93">
        <f t="shared" si="208"/>
        <v>4825</v>
      </c>
    </row>
    <row r="566" spans="1:7" x14ac:dyDescent="0.25">
      <c r="A566" s="116">
        <v>31</v>
      </c>
      <c r="B566" s="117" t="s">
        <v>11</v>
      </c>
      <c r="C566" s="176">
        <f>C567+C569</f>
        <v>123.62</v>
      </c>
      <c r="D566" s="176">
        <f t="shared" ref="D566:G566" si="209">D567+D569</f>
        <v>0</v>
      </c>
      <c r="E566" s="176">
        <f t="shared" si="209"/>
        <v>175</v>
      </c>
      <c r="F566" s="176">
        <f t="shared" si="209"/>
        <v>175</v>
      </c>
      <c r="G566" s="176">
        <f t="shared" si="209"/>
        <v>175</v>
      </c>
    </row>
    <row r="567" spans="1:7" hidden="1" x14ac:dyDescent="0.25">
      <c r="A567" s="118">
        <v>311</v>
      </c>
      <c r="B567" s="119" t="s">
        <v>154</v>
      </c>
      <c r="C567" s="167">
        <f>C568</f>
        <v>106.12</v>
      </c>
      <c r="D567" s="167">
        <f t="shared" ref="D567:G567" si="210">D568</f>
        <v>0</v>
      </c>
      <c r="E567" s="167">
        <f t="shared" si="210"/>
        <v>150</v>
      </c>
      <c r="F567" s="167">
        <f t="shared" si="210"/>
        <v>150</v>
      </c>
      <c r="G567" s="167">
        <f t="shared" si="210"/>
        <v>150</v>
      </c>
    </row>
    <row r="568" spans="1:7" hidden="1" x14ac:dyDescent="0.25">
      <c r="A568" s="100">
        <v>3111</v>
      </c>
      <c r="B568" s="101" t="s">
        <v>155</v>
      </c>
      <c r="C568" s="178">
        <v>106.12</v>
      </c>
      <c r="D568" s="178">
        <v>0</v>
      </c>
      <c r="E568" s="178">
        <v>150</v>
      </c>
      <c r="F568" s="178">
        <v>150</v>
      </c>
      <c r="G568" s="178">
        <v>150</v>
      </c>
    </row>
    <row r="569" spans="1:7" hidden="1" x14ac:dyDescent="0.25">
      <c r="A569" s="118">
        <v>313</v>
      </c>
      <c r="B569" s="119" t="s">
        <v>157</v>
      </c>
      <c r="C569" s="167">
        <f>C570</f>
        <v>17.5</v>
      </c>
      <c r="D569" s="167">
        <f t="shared" ref="D569:G569" si="211">D570</f>
        <v>0</v>
      </c>
      <c r="E569" s="167">
        <f t="shared" si="211"/>
        <v>25</v>
      </c>
      <c r="F569" s="167">
        <f t="shared" si="211"/>
        <v>25</v>
      </c>
      <c r="G569" s="167">
        <f t="shared" si="211"/>
        <v>25</v>
      </c>
    </row>
    <row r="570" spans="1:7" ht="26.25" hidden="1" x14ac:dyDescent="0.25">
      <c r="A570" s="100">
        <v>3132</v>
      </c>
      <c r="B570" s="101" t="s">
        <v>158</v>
      </c>
      <c r="C570" s="178">
        <v>17.5</v>
      </c>
      <c r="D570" s="178">
        <v>0</v>
      </c>
      <c r="E570" s="178">
        <v>25</v>
      </c>
      <c r="F570" s="178">
        <v>25</v>
      </c>
      <c r="G570" s="178">
        <v>25</v>
      </c>
    </row>
    <row r="571" spans="1:7" x14ac:dyDescent="0.25">
      <c r="A571" s="94">
        <v>32</v>
      </c>
      <c r="B571" s="95" t="s">
        <v>21</v>
      </c>
      <c r="C571" s="96">
        <f t="shared" ref="C571:G571" si="212">C572+C575+C579+C582</f>
        <v>3694.83</v>
      </c>
      <c r="D571" s="96">
        <f t="shared" si="212"/>
        <v>4650</v>
      </c>
      <c r="E571" s="96">
        <f t="shared" si="212"/>
        <v>4650</v>
      </c>
      <c r="F571" s="96">
        <f t="shared" si="212"/>
        <v>4650</v>
      </c>
      <c r="G571" s="96">
        <f t="shared" si="212"/>
        <v>4650</v>
      </c>
    </row>
    <row r="572" spans="1:7" hidden="1" x14ac:dyDescent="0.25">
      <c r="A572" s="97">
        <v>321</v>
      </c>
      <c r="B572" s="98" t="s">
        <v>117</v>
      </c>
      <c r="C572" s="99">
        <f t="shared" ref="C572:G572" si="213">SUM(C573:C574)</f>
        <v>642.33999999999992</v>
      </c>
      <c r="D572" s="99">
        <f t="shared" si="213"/>
        <v>700</v>
      </c>
      <c r="E572" s="99">
        <f t="shared" si="213"/>
        <v>700</v>
      </c>
      <c r="F572" s="99">
        <f t="shared" si="213"/>
        <v>700</v>
      </c>
      <c r="G572" s="99">
        <f t="shared" si="213"/>
        <v>700</v>
      </c>
    </row>
    <row r="573" spans="1:7" hidden="1" x14ac:dyDescent="0.25">
      <c r="A573" s="150">
        <v>3211</v>
      </c>
      <c r="B573" s="101" t="s">
        <v>118</v>
      </c>
      <c r="C573" s="102">
        <v>384.84</v>
      </c>
      <c r="D573" s="103">
        <v>350</v>
      </c>
      <c r="E573" s="103">
        <v>350</v>
      </c>
      <c r="F573" s="103">
        <v>350</v>
      </c>
      <c r="G573" s="103">
        <v>350</v>
      </c>
    </row>
    <row r="574" spans="1:7" hidden="1" x14ac:dyDescent="0.25">
      <c r="A574" s="150">
        <v>3213</v>
      </c>
      <c r="B574" s="151" t="s">
        <v>119</v>
      </c>
      <c r="C574" s="102">
        <v>257.5</v>
      </c>
      <c r="D574" s="103">
        <v>350</v>
      </c>
      <c r="E574" s="103">
        <v>350</v>
      </c>
      <c r="F574" s="103">
        <v>350</v>
      </c>
      <c r="G574" s="103">
        <v>350</v>
      </c>
    </row>
    <row r="575" spans="1:7" hidden="1" x14ac:dyDescent="0.25">
      <c r="A575" s="97">
        <v>322</v>
      </c>
      <c r="B575" s="98" t="s">
        <v>101</v>
      </c>
      <c r="C575" s="99">
        <f t="shared" ref="C575:G575" si="214">SUM(C576:C578)</f>
        <v>1633.24</v>
      </c>
      <c r="D575" s="99">
        <f t="shared" si="214"/>
        <v>1850</v>
      </c>
      <c r="E575" s="99">
        <f t="shared" si="214"/>
        <v>1850</v>
      </c>
      <c r="F575" s="99">
        <f t="shared" si="214"/>
        <v>1850</v>
      </c>
      <c r="G575" s="99">
        <f t="shared" si="214"/>
        <v>1850</v>
      </c>
    </row>
    <row r="576" spans="1:7" hidden="1" x14ac:dyDescent="0.25">
      <c r="A576" s="100">
        <v>3221</v>
      </c>
      <c r="B576" s="101" t="s">
        <v>121</v>
      </c>
      <c r="C576" s="102">
        <v>3.67</v>
      </c>
      <c r="D576" s="103">
        <v>200</v>
      </c>
      <c r="E576" s="103">
        <v>200</v>
      </c>
      <c r="F576" s="103">
        <v>200</v>
      </c>
      <c r="G576" s="103">
        <v>200</v>
      </c>
    </row>
    <row r="577" spans="1:7" hidden="1" x14ac:dyDescent="0.25">
      <c r="A577" s="100">
        <v>3225</v>
      </c>
      <c r="B577" s="101" t="s">
        <v>123</v>
      </c>
      <c r="C577" s="102">
        <v>1629.57</v>
      </c>
      <c r="D577" s="103">
        <v>1500</v>
      </c>
      <c r="E577" s="103">
        <v>1500</v>
      </c>
      <c r="F577" s="103">
        <v>1500</v>
      </c>
      <c r="G577" s="103">
        <v>1500</v>
      </c>
    </row>
    <row r="578" spans="1:7" ht="26.25" hidden="1" x14ac:dyDescent="0.25">
      <c r="A578" s="100">
        <v>3227</v>
      </c>
      <c r="B578" s="101" t="s">
        <v>124</v>
      </c>
      <c r="C578" s="102">
        <v>0</v>
      </c>
      <c r="D578" s="103">
        <v>150</v>
      </c>
      <c r="E578" s="103">
        <v>150</v>
      </c>
      <c r="F578" s="103">
        <v>150</v>
      </c>
      <c r="G578" s="103">
        <v>150</v>
      </c>
    </row>
    <row r="579" spans="1:7" hidden="1" x14ac:dyDescent="0.25">
      <c r="A579" s="118">
        <v>323</v>
      </c>
      <c r="B579" s="119" t="s">
        <v>125</v>
      </c>
      <c r="C579" s="99">
        <f t="shared" ref="C579:G579" si="215">SUM(C580:C581)</f>
        <v>193.29</v>
      </c>
      <c r="D579" s="99">
        <f t="shared" si="215"/>
        <v>600</v>
      </c>
      <c r="E579" s="99">
        <f t="shared" si="215"/>
        <v>600</v>
      </c>
      <c r="F579" s="99">
        <f t="shared" si="215"/>
        <v>600</v>
      </c>
      <c r="G579" s="99">
        <f t="shared" si="215"/>
        <v>600</v>
      </c>
    </row>
    <row r="580" spans="1:7" hidden="1" x14ac:dyDescent="0.25">
      <c r="A580" s="100">
        <v>3237</v>
      </c>
      <c r="B580" s="101" t="s">
        <v>131</v>
      </c>
      <c r="C580" s="102">
        <v>193.29</v>
      </c>
      <c r="D580" s="103">
        <v>500</v>
      </c>
      <c r="E580" s="103">
        <v>500</v>
      </c>
      <c r="F580" s="103">
        <v>500</v>
      </c>
      <c r="G580" s="103">
        <v>500</v>
      </c>
    </row>
    <row r="581" spans="1:7" hidden="1" x14ac:dyDescent="0.25">
      <c r="A581" s="100">
        <v>3239</v>
      </c>
      <c r="B581" s="101" t="s">
        <v>133</v>
      </c>
      <c r="C581" s="102">
        <v>0</v>
      </c>
      <c r="D581" s="103">
        <v>100</v>
      </c>
      <c r="E581" s="103">
        <v>100</v>
      </c>
      <c r="F581" s="103">
        <v>100</v>
      </c>
      <c r="G581" s="103">
        <v>100</v>
      </c>
    </row>
    <row r="582" spans="1:7" ht="26.25" hidden="1" x14ac:dyDescent="0.25">
      <c r="A582" s="118">
        <v>329</v>
      </c>
      <c r="B582" s="119" t="s">
        <v>134</v>
      </c>
      <c r="C582" s="99">
        <f t="shared" ref="C582:G582" si="216">C583</f>
        <v>1225.96</v>
      </c>
      <c r="D582" s="99">
        <f t="shared" si="216"/>
        <v>1500</v>
      </c>
      <c r="E582" s="99">
        <f t="shared" si="216"/>
        <v>1500</v>
      </c>
      <c r="F582" s="99">
        <f t="shared" si="216"/>
        <v>1500</v>
      </c>
      <c r="G582" s="99">
        <f t="shared" si="216"/>
        <v>1500</v>
      </c>
    </row>
    <row r="583" spans="1:7" ht="26.25" hidden="1" x14ac:dyDescent="0.25">
      <c r="A583" s="100">
        <v>3299</v>
      </c>
      <c r="B583" s="101" t="s">
        <v>134</v>
      </c>
      <c r="C583" s="102">
        <v>1225.96</v>
      </c>
      <c r="D583" s="103">
        <v>1500</v>
      </c>
      <c r="E583" s="102">
        <v>1500</v>
      </c>
      <c r="F583" s="102">
        <v>1500</v>
      </c>
      <c r="G583" s="102">
        <v>1500</v>
      </c>
    </row>
    <row r="584" spans="1:7" ht="39" x14ac:dyDescent="0.25">
      <c r="A584" s="121" t="s">
        <v>235</v>
      </c>
      <c r="B584" s="132" t="s">
        <v>236</v>
      </c>
      <c r="C584" s="87">
        <f t="shared" ref="C584:G588" si="217">C585</f>
        <v>1909.25</v>
      </c>
      <c r="D584" s="87">
        <f t="shared" si="217"/>
        <v>2000</v>
      </c>
      <c r="E584" s="87">
        <f t="shared" si="217"/>
        <v>2000</v>
      </c>
      <c r="F584" s="87">
        <f t="shared" si="217"/>
        <v>2000</v>
      </c>
      <c r="G584" s="87">
        <f t="shared" si="217"/>
        <v>2000</v>
      </c>
    </row>
    <row r="585" spans="1:7" x14ac:dyDescent="0.25">
      <c r="A585" s="137" t="s">
        <v>180</v>
      </c>
      <c r="B585" s="138" t="s">
        <v>181</v>
      </c>
      <c r="C585" s="90">
        <f t="shared" si="217"/>
        <v>1909.25</v>
      </c>
      <c r="D585" s="90">
        <f t="shared" si="217"/>
        <v>2000</v>
      </c>
      <c r="E585" s="90">
        <f t="shared" si="217"/>
        <v>2000</v>
      </c>
      <c r="F585" s="90">
        <f t="shared" si="217"/>
        <v>2000</v>
      </c>
      <c r="G585" s="90">
        <f t="shared" si="217"/>
        <v>2000</v>
      </c>
    </row>
    <row r="586" spans="1:7" x14ac:dyDescent="0.25">
      <c r="A586" s="91">
        <v>3</v>
      </c>
      <c r="B586" s="92" t="s">
        <v>100</v>
      </c>
      <c r="C586" s="93">
        <f t="shared" si="217"/>
        <v>1909.25</v>
      </c>
      <c r="D586" s="93">
        <f t="shared" si="217"/>
        <v>2000</v>
      </c>
      <c r="E586" s="93">
        <f t="shared" si="217"/>
        <v>2000</v>
      </c>
      <c r="F586" s="93">
        <f t="shared" si="217"/>
        <v>2000</v>
      </c>
      <c r="G586" s="93">
        <f t="shared" si="217"/>
        <v>2000</v>
      </c>
    </row>
    <row r="587" spans="1:7" x14ac:dyDescent="0.25">
      <c r="A587" s="94">
        <v>38</v>
      </c>
      <c r="B587" s="95" t="s">
        <v>237</v>
      </c>
      <c r="C587" s="96">
        <f t="shared" si="217"/>
        <v>1909.25</v>
      </c>
      <c r="D587" s="96">
        <f t="shared" si="217"/>
        <v>2000</v>
      </c>
      <c r="E587" s="96">
        <f t="shared" si="217"/>
        <v>2000</v>
      </c>
      <c r="F587" s="96">
        <f t="shared" si="217"/>
        <v>2000</v>
      </c>
      <c r="G587" s="96">
        <f t="shared" si="217"/>
        <v>2000</v>
      </c>
    </row>
    <row r="588" spans="1:7" hidden="1" x14ac:dyDescent="0.25">
      <c r="A588" s="118">
        <v>381</v>
      </c>
      <c r="B588" s="119" t="s">
        <v>238</v>
      </c>
      <c r="C588" s="99">
        <f t="shared" si="217"/>
        <v>1909.25</v>
      </c>
      <c r="D588" s="99">
        <f t="shared" si="217"/>
        <v>2000</v>
      </c>
      <c r="E588" s="99">
        <f t="shared" si="217"/>
        <v>2000</v>
      </c>
      <c r="F588" s="99">
        <f t="shared" si="217"/>
        <v>2000</v>
      </c>
      <c r="G588" s="99">
        <f t="shared" si="217"/>
        <v>2000</v>
      </c>
    </row>
    <row r="589" spans="1:7" hidden="1" x14ac:dyDescent="0.25">
      <c r="A589" s="100">
        <v>3812</v>
      </c>
      <c r="B589" s="101" t="s">
        <v>239</v>
      </c>
      <c r="C589" s="103">
        <v>1909.25</v>
      </c>
      <c r="D589" s="103">
        <v>2000</v>
      </c>
      <c r="E589" s="102">
        <v>2000</v>
      </c>
      <c r="F589" s="102">
        <v>2000</v>
      </c>
      <c r="G589" s="102">
        <v>2000</v>
      </c>
    </row>
    <row r="590" spans="1:7" x14ac:dyDescent="0.25">
      <c r="A590" s="140"/>
      <c r="B590" s="140"/>
      <c r="C590" s="140"/>
      <c r="D590" s="140"/>
      <c r="E590" s="102"/>
      <c r="F590" s="103"/>
      <c r="G590" s="103"/>
    </row>
  </sheetData>
  <mergeCells count="2">
    <mergeCell ref="A1:G1"/>
    <mergeCell ref="A3:G3"/>
  </mergeCells>
  <pageMargins left="0.7" right="0.7" top="0.75" bottom="0.75" header="0.3" footer="0.3"/>
  <pageSetup paperSize="9" scale="5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Tina</cp:lastModifiedBy>
  <cp:lastPrinted>2024-10-14T12:02:53Z</cp:lastPrinted>
  <dcterms:created xsi:type="dcterms:W3CDTF">2022-08-12T12:51:27Z</dcterms:created>
  <dcterms:modified xsi:type="dcterms:W3CDTF">2024-12-27T10:53:47Z</dcterms:modified>
</cp:coreProperties>
</file>